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1-19.09.2019" sheetId="1" r:id="rId1"/>
    <sheet name="2-19.09.2019" sheetId="2" r:id="rId2"/>
  </sheets>
  <calcPr calcId="125725" refMode="R1C1"/>
</workbook>
</file>

<file path=xl/calcChain.xml><?xml version="1.0" encoding="utf-8"?>
<calcChain xmlns="http://schemas.openxmlformats.org/spreadsheetml/2006/main">
  <c r="L49" i="2"/>
  <c r="J49"/>
  <c r="I49"/>
  <c r="G49"/>
  <c r="F49"/>
  <c r="D49"/>
  <c r="C49"/>
  <c r="L48"/>
  <c r="J48"/>
  <c r="I48"/>
  <c r="G48"/>
  <c r="F48"/>
  <c r="D48"/>
  <c r="C48"/>
  <c r="L47"/>
  <c r="J47"/>
  <c r="I47"/>
  <c r="G47"/>
  <c r="F47"/>
  <c r="D47"/>
  <c r="C47"/>
  <c r="L46"/>
  <c r="J46"/>
  <c r="I46"/>
  <c r="G46"/>
  <c r="F46"/>
  <c r="D46"/>
  <c r="C46"/>
  <c r="L45"/>
  <c r="J45"/>
  <c r="I45"/>
  <c r="G45"/>
  <c r="F45"/>
  <c r="D45"/>
  <c r="C45"/>
  <c r="L44"/>
  <c r="J44"/>
  <c r="I44"/>
  <c r="G44"/>
  <c r="F44"/>
  <c r="D44"/>
  <c r="C44"/>
  <c r="L43"/>
  <c r="J43"/>
  <c r="I43"/>
  <c r="G43"/>
  <c r="F43"/>
  <c r="D43"/>
  <c r="C43"/>
  <c r="L42"/>
  <c r="J42"/>
  <c r="I42"/>
  <c r="G42"/>
  <c r="F42"/>
  <c r="D42"/>
  <c r="C42"/>
  <c r="L41"/>
  <c r="J41"/>
  <c r="I41"/>
  <c r="G41"/>
  <c r="F41"/>
  <c r="D41"/>
  <c r="C41"/>
  <c r="L40"/>
  <c r="J40"/>
  <c r="I40"/>
  <c r="G40"/>
  <c r="F40"/>
  <c r="D40"/>
  <c r="C40"/>
  <c r="L39"/>
  <c r="J39"/>
  <c r="I39"/>
  <c r="G39"/>
  <c r="F39"/>
  <c r="D39"/>
  <c r="C39"/>
  <c r="L38"/>
  <c r="J38"/>
  <c r="I38"/>
  <c r="G38"/>
  <c r="F38"/>
  <c r="D38"/>
  <c r="C38"/>
  <c r="L37"/>
  <c r="J37"/>
  <c r="I37"/>
  <c r="G37"/>
  <c r="F37"/>
  <c r="D37"/>
  <c r="C37"/>
  <c r="L36"/>
  <c r="J36"/>
  <c r="I36"/>
  <c r="G36"/>
  <c r="F36"/>
  <c r="D36"/>
  <c r="C36"/>
  <c r="L35"/>
  <c r="J35"/>
  <c r="I35"/>
  <c r="G35"/>
  <c r="F35"/>
  <c r="D35"/>
  <c r="C35"/>
  <c r="L34"/>
  <c r="J34"/>
  <c r="I34"/>
  <c r="G34"/>
  <c r="F34"/>
  <c r="D34"/>
  <c r="C34"/>
  <c r="L33"/>
  <c r="J33"/>
  <c r="I33"/>
  <c r="G33"/>
  <c r="F33"/>
  <c r="D33"/>
  <c r="C33"/>
  <c r="L32"/>
  <c r="J32"/>
  <c r="I32"/>
  <c r="G32"/>
  <c r="F32"/>
  <c r="D32"/>
  <c r="C32"/>
  <c r="L31"/>
  <c r="J31"/>
  <c r="I31"/>
  <c r="G31"/>
  <c r="F31"/>
  <c r="D31"/>
  <c r="C31"/>
  <c r="L30"/>
  <c r="J30"/>
  <c r="I30"/>
  <c r="G30"/>
  <c r="F30"/>
  <c r="D30"/>
  <c r="C30"/>
  <c r="L29"/>
  <c r="J29"/>
  <c r="I29"/>
  <c r="G29"/>
  <c r="F29"/>
  <c r="D29"/>
  <c r="C29"/>
  <c r="L28"/>
  <c r="J28"/>
  <c r="I28"/>
  <c r="G28"/>
  <c r="F28"/>
  <c r="D28"/>
  <c r="C28"/>
  <c r="L27"/>
  <c r="J27"/>
  <c r="I27"/>
  <c r="G27"/>
  <c r="F27"/>
  <c r="D27"/>
  <c r="C27"/>
  <c r="L26"/>
  <c r="J26"/>
  <c r="I26"/>
  <c r="G26"/>
  <c r="F26"/>
  <c r="D26"/>
  <c r="C26"/>
  <c r="L25"/>
  <c r="J25"/>
  <c r="I25"/>
  <c r="G25"/>
  <c r="F25"/>
  <c r="D25"/>
  <c r="C25"/>
  <c r="L24"/>
  <c r="J24"/>
  <c r="I24"/>
  <c r="G24"/>
  <c r="F24"/>
  <c r="D24"/>
  <c r="C24"/>
  <c r="L23"/>
  <c r="J23"/>
  <c r="I23"/>
  <c r="G23"/>
  <c r="F23"/>
  <c r="D23"/>
  <c r="C23"/>
  <c r="L22"/>
  <c r="J22"/>
  <c r="I22"/>
  <c r="G22"/>
  <c r="F22"/>
  <c r="D22"/>
  <c r="C22"/>
  <c r="L21"/>
  <c r="J21"/>
  <c r="I21"/>
  <c r="G21"/>
  <c r="F21"/>
  <c r="D21"/>
  <c r="C21"/>
  <c r="L20"/>
  <c r="J20"/>
  <c r="I20"/>
  <c r="G20"/>
  <c r="F20"/>
  <c r="D20"/>
  <c r="C20"/>
  <c r="L19"/>
  <c r="J19"/>
  <c r="I19"/>
  <c r="G19"/>
  <c r="F19"/>
  <c r="D19"/>
  <c r="C19"/>
  <c r="L18"/>
  <c r="J18"/>
  <c r="I18"/>
  <c r="G18"/>
  <c r="F18"/>
  <c r="D18"/>
  <c r="C18"/>
  <c r="L17"/>
  <c r="J17"/>
  <c r="I17"/>
  <c r="G17"/>
  <c r="F17"/>
  <c r="D17"/>
  <c r="C17"/>
  <c r="L16"/>
  <c r="J16"/>
  <c r="I16"/>
  <c r="G16"/>
  <c r="F16"/>
  <c r="D16"/>
  <c r="C16"/>
  <c r="L15"/>
  <c r="J15"/>
  <c r="I15"/>
  <c r="G15"/>
  <c r="F15"/>
  <c r="D15"/>
  <c r="C15"/>
  <c r="L14"/>
  <c r="J14"/>
  <c r="I14"/>
  <c r="G14"/>
  <c r="F14"/>
  <c r="D14"/>
  <c r="C14"/>
  <c r="L13"/>
  <c r="J13"/>
  <c r="I13"/>
  <c r="G13"/>
  <c r="F13"/>
  <c r="D13"/>
  <c r="C13"/>
  <c r="L12"/>
  <c r="J12"/>
  <c r="I12"/>
  <c r="G12"/>
  <c r="F12"/>
  <c r="D12"/>
  <c r="C12"/>
  <c r="L11"/>
  <c r="J11"/>
  <c r="I11"/>
  <c r="G11"/>
  <c r="F11"/>
  <c r="D11"/>
  <c r="C11"/>
  <c r="L10"/>
  <c r="J10"/>
  <c r="I10"/>
  <c r="G10"/>
  <c r="F10"/>
  <c r="D10"/>
  <c r="C10"/>
  <c r="L9"/>
  <c r="J9"/>
  <c r="I9"/>
  <c r="G9"/>
  <c r="F9"/>
  <c r="D9"/>
  <c r="C9"/>
  <c r="L8"/>
  <c r="J8"/>
  <c r="I8"/>
  <c r="G8"/>
  <c r="F8"/>
  <c r="D8"/>
  <c r="C8"/>
  <c r="L7"/>
  <c r="J7"/>
  <c r="I7"/>
  <c r="G7"/>
  <c r="F7"/>
  <c r="D7"/>
  <c r="C7"/>
  <c r="J55" i="1"/>
  <c r="H55"/>
  <c r="D55"/>
  <c r="E55" s="1"/>
  <c r="F55" s="1"/>
  <c r="M55" s="1"/>
  <c r="M54"/>
  <c r="K54"/>
  <c r="J54"/>
  <c r="H54"/>
  <c r="D54"/>
  <c r="M53"/>
  <c r="J53"/>
  <c r="H53"/>
  <c r="F53"/>
  <c r="J52"/>
  <c r="H52"/>
  <c r="E52"/>
  <c r="F52" s="1"/>
  <c r="M52" s="1"/>
  <c r="D52"/>
  <c r="J51"/>
  <c r="I51"/>
  <c r="K51" s="1"/>
  <c r="H51"/>
  <c r="E51"/>
  <c r="F51" s="1"/>
  <c r="M51" s="1"/>
  <c r="D51"/>
  <c r="J50"/>
  <c r="I50"/>
  <c r="K50" s="1"/>
  <c r="H50"/>
  <c r="E50"/>
  <c r="F50" s="1"/>
  <c r="M50" s="1"/>
  <c r="D50"/>
  <c r="M49"/>
  <c r="I49"/>
  <c r="J49" s="1"/>
  <c r="H49"/>
  <c r="J48"/>
  <c r="D48"/>
  <c r="E48" s="1"/>
  <c r="F48" s="1"/>
  <c r="M48" s="1"/>
  <c r="K47"/>
  <c r="J47"/>
  <c r="H47"/>
  <c r="E47"/>
  <c r="F47" s="1"/>
  <c r="M47" s="1"/>
  <c r="D47"/>
  <c r="J46"/>
  <c r="H46"/>
  <c r="E46"/>
  <c r="F46" s="1"/>
  <c r="M46" s="1"/>
  <c r="D46"/>
  <c r="I45"/>
  <c r="J45" s="1"/>
  <c r="H45"/>
  <c r="D45"/>
  <c r="E45" s="1"/>
  <c r="F45" s="1"/>
  <c r="M45" s="1"/>
  <c r="J44"/>
  <c r="I44"/>
  <c r="H44"/>
  <c r="E44"/>
  <c r="F44" s="1"/>
  <c r="M44" s="1"/>
  <c r="D44"/>
  <c r="K43"/>
  <c r="J43"/>
  <c r="H43"/>
  <c r="D43"/>
  <c r="E43" s="1"/>
  <c r="F43" s="1"/>
  <c r="M43" s="1"/>
  <c r="I42"/>
  <c r="J42" s="1"/>
  <c r="H42"/>
  <c r="D42"/>
  <c r="E42" s="1"/>
  <c r="F42" s="1"/>
  <c r="M42" s="1"/>
  <c r="M41"/>
  <c r="J41"/>
  <c r="H41"/>
  <c r="E41"/>
  <c r="D41"/>
  <c r="I40"/>
  <c r="J40" s="1"/>
  <c r="H40"/>
  <c r="D40"/>
  <c r="E40" s="1"/>
  <c r="F40" s="1"/>
  <c r="M40" s="1"/>
  <c r="I39"/>
  <c r="J39" s="1"/>
  <c r="H39"/>
  <c r="D39"/>
  <c r="E39" s="1"/>
  <c r="F39" s="1"/>
  <c r="M39" s="1"/>
  <c r="M38"/>
  <c r="I38"/>
  <c r="J38" s="1"/>
  <c r="H38"/>
  <c r="E38"/>
  <c r="D38"/>
  <c r="K37"/>
  <c r="J37"/>
  <c r="H37"/>
  <c r="D37"/>
  <c r="E37" s="1"/>
  <c r="F37" s="1"/>
  <c r="M37" s="1"/>
  <c r="J36"/>
  <c r="I36"/>
  <c r="H36"/>
  <c r="E36"/>
  <c r="F36" s="1"/>
  <c r="M36" s="1"/>
  <c r="D36"/>
  <c r="J35"/>
  <c r="H35"/>
  <c r="E35"/>
  <c r="F35" s="1"/>
  <c r="M35" s="1"/>
  <c r="D35"/>
  <c r="M34"/>
  <c r="I34"/>
  <c r="J34" s="1"/>
  <c r="H34"/>
  <c r="E34"/>
  <c r="D34"/>
  <c r="J33"/>
  <c r="I33"/>
  <c r="K33" s="1"/>
  <c r="H33"/>
  <c r="E33"/>
  <c r="F33" s="1"/>
  <c r="M33" s="1"/>
  <c r="D33"/>
  <c r="K32"/>
  <c r="J32"/>
  <c r="H32"/>
  <c r="D32"/>
  <c r="E32" s="1"/>
  <c r="F32" s="1"/>
  <c r="M32" s="1"/>
  <c r="M31"/>
  <c r="J31"/>
  <c r="H31"/>
  <c r="E31"/>
  <c r="J30"/>
  <c r="I30"/>
  <c r="H30"/>
  <c r="E30"/>
  <c r="F30" s="1"/>
  <c r="M30" s="1"/>
  <c r="D30"/>
  <c r="K29"/>
  <c r="J29"/>
  <c r="H29"/>
  <c r="D29"/>
  <c r="E29" s="1"/>
  <c r="F29" s="1"/>
  <c r="M29" s="1"/>
  <c r="K28"/>
  <c r="J28"/>
  <c r="H28"/>
  <c r="E28"/>
  <c r="F28" s="1"/>
  <c r="M28" s="1"/>
  <c r="D28"/>
  <c r="M27"/>
  <c r="K27"/>
  <c r="J27"/>
  <c r="H27"/>
  <c r="E27"/>
  <c r="D27"/>
  <c r="K25"/>
  <c r="J25"/>
  <c r="H25"/>
  <c r="D25"/>
  <c r="E25" s="1"/>
  <c r="F25" s="1"/>
  <c r="M25" s="1"/>
  <c r="M24"/>
  <c r="K24"/>
  <c r="J24"/>
  <c r="H24"/>
  <c r="D24"/>
  <c r="E24" s="1"/>
  <c r="K23"/>
  <c r="J23"/>
  <c r="H23"/>
  <c r="E23"/>
  <c r="F23" s="1"/>
  <c r="M23" s="1"/>
  <c r="D23"/>
  <c r="K22"/>
  <c r="J22"/>
  <c r="H22"/>
  <c r="D22"/>
  <c r="E22" s="1"/>
  <c r="F22" s="1"/>
  <c r="M22" s="1"/>
  <c r="K21"/>
  <c r="J21"/>
  <c r="H21"/>
  <c r="E21"/>
  <c r="F21" s="1"/>
  <c r="M21" s="1"/>
  <c r="D21"/>
  <c r="K20"/>
  <c r="J20"/>
  <c r="H20"/>
  <c r="D20"/>
  <c r="E20" s="1"/>
  <c r="F20" s="1"/>
  <c r="M20" s="1"/>
  <c r="M19"/>
  <c r="K19"/>
  <c r="J19"/>
  <c r="H19"/>
  <c r="D19"/>
  <c r="E19" s="1"/>
  <c r="M18"/>
  <c r="K18"/>
  <c r="J18"/>
  <c r="H18"/>
  <c r="D18"/>
  <c r="E18" s="1"/>
  <c r="M17"/>
  <c r="K17"/>
  <c r="J17"/>
  <c r="H17"/>
  <c r="D17"/>
  <c r="E17" s="1"/>
  <c r="M16"/>
  <c r="K16"/>
  <c r="J16"/>
  <c r="H16"/>
  <c r="D16"/>
  <c r="E16" s="1"/>
  <c r="K13"/>
  <c r="J13"/>
  <c r="F13"/>
  <c r="M13" s="1"/>
  <c r="E13"/>
  <c r="M12"/>
  <c r="K12"/>
  <c r="J12"/>
  <c r="M11"/>
  <c r="K11"/>
  <c r="J11"/>
  <c r="M10"/>
  <c r="K10"/>
  <c r="J10"/>
  <c r="D10"/>
  <c r="E10" s="1"/>
  <c r="M9"/>
  <c r="K9"/>
  <c r="J9"/>
  <c r="E9"/>
  <c r="M8"/>
  <c r="K8"/>
  <c r="J8"/>
  <c r="H8"/>
  <c r="D8"/>
  <c r="E8" s="1"/>
  <c r="M7"/>
  <c r="K7"/>
  <c r="J7"/>
  <c r="H7"/>
  <c r="M6"/>
  <c r="K6"/>
  <c r="J6"/>
  <c r="H6"/>
  <c r="E6"/>
  <c r="M5"/>
  <c r="K5"/>
  <c r="J5"/>
  <c r="H5"/>
  <c r="E5"/>
  <c r="D5"/>
  <c r="K38" l="1"/>
  <c r="K39"/>
  <c r="K42"/>
</calcChain>
</file>

<file path=xl/sharedStrings.xml><?xml version="1.0" encoding="utf-8"?>
<sst xmlns="http://schemas.openxmlformats.org/spreadsheetml/2006/main" count="158" uniqueCount="137">
  <si>
    <t>Утверждаю Иванов С.В._________________</t>
  </si>
  <si>
    <t>Доставка. Салон строительных и отделочных материалов «Овалтун» 23.10.19</t>
  </si>
  <si>
    <t>3т</t>
  </si>
  <si>
    <t>10т</t>
  </si>
  <si>
    <t>Место доставки</t>
  </si>
  <si>
    <t>км</t>
  </si>
  <si>
    <t>Цена/час</t>
  </si>
  <si>
    <t xml:space="preserve">Нал.расчет Цена/час </t>
  </si>
  <si>
    <t>Без/нал с НДС  Цена/час</t>
  </si>
  <si>
    <t>Нал.расчет</t>
  </si>
  <si>
    <t xml:space="preserve">Без/нал с НДС </t>
  </si>
  <si>
    <t>Без/нал с НДС</t>
  </si>
  <si>
    <t>Город Абакан</t>
  </si>
  <si>
    <t xml:space="preserve">Речпорт </t>
  </si>
  <si>
    <t>Красный Абакан</t>
  </si>
  <si>
    <t>с. Калинино</t>
  </si>
  <si>
    <t>Мостоотряд</t>
  </si>
  <si>
    <t>Н.Согра</t>
  </si>
  <si>
    <t>Энергетиков</t>
  </si>
  <si>
    <t>10 Жилой район</t>
  </si>
  <si>
    <t>Аскиз.тракт</t>
  </si>
  <si>
    <t>После 18-00</t>
  </si>
  <si>
    <t>плюс 100 руб.</t>
  </si>
  <si>
    <t>плюс 150 руб.</t>
  </si>
  <si>
    <t>плюс 200 руб.</t>
  </si>
  <si>
    <t>плюс 300 руб.</t>
  </si>
  <si>
    <t>Дачи</t>
  </si>
  <si>
    <t>Енисейские</t>
  </si>
  <si>
    <t>За братским мостом</t>
  </si>
  <si>
    <t>Колягино - 1</t>
  </si>
  <si>
    <t>Колягино - 2</t>
  </si>
  <si>
    <t>Орбитовские</t>
  </si>
  <si>
    <t>Подсинее</t>
  </si>
  <si>
    <t xml:space="preserve">Самохвал </t>
  </si>
  <si>
    <t>Согринские</t>
  </si>
  <si>
    <t xml:space="preserve">Ташебинские </t>
  </si>
  <si>
    <t>Хоных</t>
  </si>
  <si>
    <t>Пригород</t>
  </si>
  <si>
    <t>Белый Яр</t>
  </si>
  <si>
    <t>Зеленое</t>
  </si>
  <si>
    <t>Изыхский разрез</t>
  </si>
  <si>
    <t>Минусинск</t>
  </si>
  <si>
    <t>Ст. «Минусинск»</t>
  </si>
  <si>
    <t xml:space="preserve">Московское </t>
  </si>
  <si>
    <t>Кайбалы</t>
  </si>
  <si>
    <t>Ковыльная</t>
  </si>
  <si>
    <t>Мохово</t>
  </si>
  <si>
    <t>Красноозерная</t>
  </si>
  <si>
    <t>Опытное</t>
  </si>
  <si>
    <t>Откормочный</t>
  </si>
  <si>
    <t>Пригорск</t>
  </si>
  <si>
    <t>Разъезд</t>
  </si>
  <si>
    <t xml:space="preserve">Рассвет </t>
  </si>
  <si>
    <t>Райково</t>
  </si>
  <si>
    <t>Сапогово</t>
  </si>
  <si>
    <t>Селиваниха</t>
  </si>
  <si>
    <t>Солнечный</t>
  </si>
  <si>
    <t>Ташеба</t>
  </si>
  <si>
    <t>Тепличный</t>
  </si>
  <si>
    <t>Топольки</t>
  </si>
  <si>
    <t>Тутатчиково</t>
  </si>
  <si>
    <t>Хоных поселок</t>
  </si>
  <si>
    <t>Черногорск</t>
  </si>
  <si>
    <t>9 поселок</t>
  </si>
  <si>
    <t>Чапаево</t>
  </si>
  <si>
    <t>Усть-Абакан</t>
  </si>
  <si>
    <t>Доставка. Салон строительных и отделочных материалов «Овалтун» 08.06.2020</t>
  </si>
  <si>
    <t xml:space="preserve">Населенный пункт </t>
  </si>
  <si>
    <t>Toyota Hino, 3т</t>
  </si>
  <si>
    <t>Hyundai, 5т</t>
  </si>
  <si>
    <t>Renauet Kangoo с прицепом</t>
  </si>
  <si>
    <t>L200 с прицепом</t>
  </si>
  <si>
    <t>Б/н с НДС  Цена/час</t>
  </si>
  <si>
    <t>Енисей-л</t>
  </si>
  <si>
    <t>50р/км</t>
  </si>
  <si>
    <t>60р/км</t>
  </si>
  <si>
    <t>32р/км</t>
  </si>
  <si>
    <t>75р/км</t>
  </si>
  <si>
    <t>90р/км</t>
  </si>
  <si>
    <t>35р/км</t>
  </si>
  <si>
    <t>39р/км</t>
  </si>
  <si>
    <t>59р/км</t>
  </si>
  <si>
    <t>Абаза</t>
  </si>
  <si>
    <t>Аскиз</t>
  </si>
  <si>
    <t>Бея</t>
  </si>
  <si>
    <t>Биджа</t>
  </si>
  <si>
    <t>Бискамжа</t>
  </si>
  <si>
    <t>Боград</t>
  </si>
  <si>
    <t>Ермаковское</t>
  </si>
  <si>
    <t>Жемчужный</t>
  </si>
  <si>
    <t>Знаменка (Боград.)</t>
  </si>
  <si>
    <t>Знаменка (Минус.)</t>
  </si>
  <si>
    <t>Идра</t>
  </si>
  <si>
    <t>Капчалы</t>
  </si>
  <si>
    <t>Кирба</t>
  </si>
  <si>
    <t>Кр.Камень</t>
  </si>
  <si>
    <t>Краснотуранск</t>
  </si>
  <si>
    <t>Краснополье</t>
  </si>
  <si>
    <t>Курагино</t>
  </si>
  <si>
    <t>Каратуз</t>
  </si>
  <si>
    <t>Кочергино</t>
  </si>
  <si>
    <t>Краснокаменск</t>
  </si>
  <si>
    <t xml:space="preserve">Кавказское </t>
  </si>
  <si>
    <t>Кызыл</t>
  </si>
  <si>
    <t>Лебяжье</t>
  </si>
  <si>
    <t>Лугавское</t>
  </si>
  <si>
    <t>Майна</t>
  </si>
  <si>
    <t>Матур</t>
  </si>
  <si>
    <t>Новомихайловка</t>
  </si>
  <si>
    <t>Новоселово</t>
  </si>
  <si>
    <t>Россия</t>
  </si>
  <si>
    <t>Саяногорск</t>
  </si>
  <si>
    <t>Сов.Хакасия</t>
  </si>
  <si>
    <t>Ст. «Сон»</t>
  </si>
  <si>
    <t>Сорск</t>
  </si>
  <si>
    <t>Тагарское</t>
  </si>
  <si>
    <t>Таштып</t>
  </si>
  <si>
    <t>Тесь</t>
  </si>
  <si>
    <t>Троитское</t>
  </si>
  <si>
    <t>Туим</t>
  </si>
  <si>
    <t>Усть-Бюрь</t>
  </si>
  <si>
    <t>Черемушки</t>
  </si>
  <si>
    <t>Шушенское</t>
  </si>
  <si>
    <t>Шурышев</t>
  </si>
  <si>
    <t>Шира</t>
  </si>
  <si>
    <t>Рабочие часы: с 9:00 до 18:00 (в остальное время по предварительным заявкам)</t>
  </si>
  <si>
    <t xml:space="preserve">Межгород </t>
  </si>
  <si>
    <t>Налич. Расчет</t>
  </si>
  <si>
    <t xml:space="preserve">Б/н с НДС </t>
  </si>
  <si>
    <t xml:space="preserve">Hino - 10 т. </t>
  </si>
  <si>
    <t xml:space="preserve">75 руб/км </t>
  </si>
  <si>
    <t xml:space="preserve">90 руб/км </t>
  </si>
  <si>
    <t>Hino – 3 т.</t>
  </si>
  <si>
    <t xml:space="preserve">50 руб/км </t>
  </si>
  <si>
    <t xml:space="preserve">60 руб/км </t>
  </si>
  <si>
    <t xml:space="preserve">39 руб/км </t>
  </si>
  <si>
    <t xml:space="preserve">59 руб/км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</si>
</sst>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/>
    <xf numFmtId="0" fontId="2" fillId="3" borderId="0" xfId="0" applyFont="1" applyFill="1"/>
    <xf numFmtId="0" fontId="6" fillId="3" borderId="0" xfId="0" applyFont="1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opLeftCell="A22" workbookViewId="0">
      <selection activeCell="H1" sqref="H1"/>
    </sheetView>
  </sheetViews>
  <sheetFormatPr defaultRowHeight="15"/>
  <cols>
    <col min="1" max="1" width="25.28515625" customWidth="1"/>
    <col min="2" max="2" width="7.42578125" style="1" hidden="1" customWidth="1"/>
    <col min="3" max="4" width="23" hidden="1" customWidth="1"/>
    <col min="5" max="6" width="10.5703125" hidden="1" customWidth="1"/>
    <col min="7" max="7" width="13.28515625" customWidth="1"/>
    <col min="8" max="8" width="13.7109375" customWidth="1"/>
    <col min="9" max="9" width="12.7109375" customWidth="1"/>
    <col min="10" max="10" width="6.42578125" hidden="1" customWidth="1"/>
    <col min="11" max="11" width="14.140625" customWidth="1"/>
    <col min="12" max="12" width="8.5703125" hidden="1" customWidth="1"/>
    <col min="13" max="13" width="3" hidden="1" customWidth="1"/>
  </cols>
  <sheetData>
    <row r="1" spans="1:15" ht="31.5" customHeight="1">
      <c r="G1" s="2"/>
      <c r="H1" s="2" t="s">
        <v>0</v>
      </c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5" ht="14.25" customHeight="1">
      <c r="A3" s="4"/>
      <c r="B3" s="5"/>
      <c r="C3" s="6"/>
      <c r="D3" s="6"/>
      <c r="E3" s="8" t="s">
        <v>2</v>
      </c>
      <c r="F3" s="8"/>
      <c r="G3" s="8" t="s">
        <v>2</v>
      </c>
      <c r="H3" s="8"/>
      <c r="I3" s="9" t="s">
        <v>3</v>
      </c>
      <c r="J3" s="10"/>
      <c r="K3" s="11"/>
      <c r="L3" s="7"/>
      <c r="M3" s="12" t="s">
        <v>3</v>
      </c>
    </row>
    <row r="4" spans="1:15" ht="14.25" customHeight="1">
      <c r="A4" s="13" t="s">
        <v>4</v>
      </c>
      <c r="B4" s="13" t="s">
        <v>5</v>
      </c>
      <c r="C4" s="13" t="s">
        <v>6</v>
      </c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9</v>
      </c>
      <c r="J4" s="14"/>
      <c r="K4" s="14" t="s">
        <v>11</v>
      </c>
      <c r="L4" s="14" t="s">
        <v>3</v>
      </c>
      <c r="M4" s="14"/>
    </row>
    <row r="5" spans="1:15" ht="15" customHeight="1">
      <c r="A5" s="15" t="s">
        <v>12</v>
      </c>
      <c r="B5" s="16"/>
      <c r="C5" s="16">
        <v>350</v>
      </c>
      <c r="D5" s="16">
        <f>C5+50</f>
        <v>400</v>
      </c>
      <c r="E5" s="16">
        <f>D5+50</f>
        <v>450</v>
      </c>
      <c r="F5" s="16">
        <v>700</v>
      </c>
      <c r="G5" s="17">
        <v>600</v>
      </c>
      <c r="H5" s="17">
        <f>G5*1.2</f>
        <v>720</v>
      </c>
      <c r="I5" s="17">
        <v>1000</v>
      </c>
      <c r="J5" s="18">
        <f t="shared" ref="J5:J13" si="0">I5/G5</f>
        <v>1.6666666666666667</v>
      </c>
      <c r="K5" s="17">
        <f>I5*1.2</f>
        <v>1200</v>
      </c>
      <c r="L5" s="16">
        <v>1500</v>
      </c>
      <c r="M5" s="16">
        <f t="shared" ref="M5:M13" si="1">F5*2</f>
        <v>1400</v>
      </c>
    </row>
    <row r="6" spans="1:15" ht="15" customHeight="1">
      <c r="A6" s="15" t="s">
        <v>13</v>
      </c>
      <c r="B6" s="16"/>
      <c r="C6" s="16">
        <v>400</v>
      </c>
      <c r="D6" s="16">
        <v>500</v>
      </c>
      <c r="E6" s="16">
        <f>D6+50</f>
        <v>550</v>
      </c>
      <c r="F6" s="16">
        <v>850</v>
      </c>
      <c r="G6" s="17">
        <v>700</v>
      </c>
      <c r="H6" s="17">
        <f>G6*1.2</f>
        <v>840</v>
      </c>
      <c r="I6" s="17">
        <v>1100</v>
      </c>
      <c r="J6" s="18">
        <f t="shared" si="0"/>
        <v>1.5714285714285714</v>
      </c>
      <c r="K6" s="17">
        <f>I6*1.2</f>
        <v>1320</v>
      </c>
      <c r="L6" s="16"/>
      <c r="M6" s="16">
        <f t="shared" si="1"/>
        <v>1700</v>
      </c>
    </row>
    <row r="7" spans="1:15" ht="15" customHeight="1">
      <c r="A7" s="15" t="s">
        <v>14</v>
      </c>
      <c r="B7" s="16"/>
      <c r="C7" s="16"/>
      <c r="D7" s="16"/>
      <c r="E7" s="16">
        <v>550</v>
      </c>
      <c r="F7" s="16">
        <v>850</v>
      </c>
      <c r="G7" s="16">
        <v>700</v>
      </c>
      <c r="H7" s="17">
        <f t="shared" ref="H7:H8" si="2">G7*1.2</f>
        <v>840</v>
      </c>
      <c r="I7" s="16">
        <v>1100</v>
      </c>
      <c r="J7" s="18">
        <f t="shared" si="0"/>
        <v>1.5714285714285714</v>
      </c>
      <c r="K7" s="17">
        <f t="shared" ref="K7:K13" si="3">I7*1.2</f>
        <v>1320</v>
      </c>
      <c r="L7" s="16"/>
      <c r="M7" s="16">
        <f t="shared" si="1"/>
        <v>1700</v>
      </c>
    </row>
    <row r="8" spans="1:15" ht="15" customHeight="1">
      <c r="A8" s="15" t="s">
        <v>15</v>
      </c>
      <c r="B8" s="16"/>
      <c r="C8" s="16">
        <v>450</v>
      </c>
      <c r="D8" s="16">
        <f>C8+50</f>
        <v>500</v>
      </c>
      <c r="E8" s="16">
        <f>D8+50</f>
        <v>550</v>
      </c>
      <c r="F8" s="16">
        <v>850</v>
      </c>
      <c r="G8" s="16">
        <v>700</v>
      </c>
      <c r="H8" s="17">
        <f t="shared" si="2"/>
        <v>840</v>
      </c>
      <c r="I8" s="16">
        <v>1100</v>
      </c>
      <c r="J8" s="18">
        <f t="shared" si="0"/>
        <v>1.5714285714285714</v>
      </c>
      <c r="K8" s="17">
        <f t="shared" si="3"/>
        <v>1320</v>
      </c>
      <c r="L8" s="16">
        <v>1120</v>
      </c>
      <c r="M8" s="16">
        <f>F8*2</f>
        <v>1700</v>
      </c>
    </row>
    <row r="9" spans="1:15" ht="15" customHeight="1">
      <c r="A9" s="15" t="s">
        <v>16</v>
      </c>
      <c r="B9" s="16"/>
      <c r="C9" s="16">
        <v>400</v>
      </c>
      <c r="D9" s="16">
        <v>500</v>
      </c>
      <c r="E9" s="16">
        <f>D9+50</f>
        <v>550</v>
      </c>
      <c r="F9" s="16">
        <v>900</v>
      </c>
      <c r="G9" s="16">
        <v>950</v>
      </c>
      <c r="H9" s="17">
        <v>1150</v>
      </c>
      <c r="I9" s="16">
        <v>1500</v>
      </c>
      <c r="J9" s="18">
        <f t="shared" si="0"/>
        <v>1.5789473684210527</v>
      </c>
      <c r="K9" s="17">
        <f t="shared" si="3"/>
        <v>1800</v>
      </c>
      <c r="L9" s="16"/>
      <c r="M9" s="16">
        <f>F9*2</f>
        <v>1800</v>
      </c>
    </row>
    <row r="10" spans="1:15" ht="15" customHeight="1">
      <c r="A10" s="15" t="s">
        <v>17</v>
      </c>
      <c r="B10" s="16"/>
      <c r="C10" s="16">
        <v>450</v>
      </c>
      <c r="D10" s="16">
        <f t="shared" ref="D10:E55" si="4">C10+50</f>
        <v>500</v>
      </c>
      <c r="E10" s="16">
        <f>D10+50</f>
        <v>550</v>
      </c>
      <c r="F10" s="16">
        <v>850</v>
      </c>
      <c r="G10" s="16">
        <v>950</v>
      </c>
      <c r="H10" s="17">
        <v>1150</v>
      </c>
      <c r="I10" s="16">
        <v>1500</v>
      </c>
      <c r="J10" s="18">
        <f t="shared" si="0"/>
        <v>1.5789473684210527</v>
      </c>
      <c r="K10" s="17">
        <f t="shared" si="3"/>
        <v>1800</v>
      </c>
      <c r="L10" s="16"/>
      <c r="M10" s="16">
        <f t="shared" si="1"/>
        <v>1700</v>
      </c>
    </row>
    <row r="11" spans="1:15" ht="15" customHeight="1">
      <c r="A11" s="15" t="s">
        <v>18</v>
      </c>
      <c r="B11" s="16"/>
      <c r="C11" s="13"/>
      <c r="D11" s="16"/>
      <c r="E11" s="16">
        <v>800</v>
      </c>
      <c r="F11" s="16">
        <v>1200</v>
      </c>
      <c r="G11" s="16">
        <v>950</v>
      </c>
      <c r="H11" s="17">
        <v>1150</v>
      </c>
      <c r="I11" s="16">
        <v>1500</v>
      </c>
      <c r="J11" s="18">
        <f t="shared" si="0"/>
        <v>1.5789473684210527</v>
      </c>
      <c r="K11" s="17">
        <f t="shared" si="3"/>
        <v>1800</v>
      </c>
      <c r="L11" s="16"/>
      <c r="M11" s="16">
        <f t="shared" si="1"/>
        <v>2400</v>
      </c>
    </row>
    <row r="12" spans="1:15" ht="15" customHeight="1">
      <c r="A12" s="15" t="s">
        <v>19</v>
      </c>
      <c r="B12" s="16"/>
      <c r="C12" s="13"/>
      <c r="D12" s="16"/>
      <c r="E12" s="16">
        <v>800</v>
      </c>
      <c r="F12" s="16">
        <v>1200</v>
      </c>
      <c r="G12" s="16">
        <v>950</v>
      </c>
      <c r="H12" s="17">
        <v>1150</v>
      </c>
      <c r="I12" s="16">
        <v>1500</v>
      </c>
      <c r="J12" s="18">
        <f t="shared" si="0"/>
        <v>1.5789473684210527</v>
      </c>
      <c r="K12" s="17">
        <f t="shared" si="3"/>
        <v>1800</v>
      </c>
      <c r="L12" s="16"/>
      <c r="M12" s="16">
        <f t="shared" si="1"/>
        <v>2400</v>
      </c>
    </row>
    <row r="13" spans="1:15" ht="15" customHeight="1">
      <c r="A13" s="15" t="s">
        <v>20</v>
      </c>
      <c r="B13" s="16"/>
      <c r="C13" s="16">
        <v>450</v>
      </c>
      <c r="D13" s="16">
        <v>750</v>
      </c>
      <c r="E13" s="16">
        <f>D13+50</f>
        <v>800</v>
      </c>
      <c r="F13" s="16">
        <f t="shared" ref="F13" si="5">E13*1.5</f>
        <v>1200</v>
      </c>
      <c r="G13" s="16">
        <v>950</v>
      </c>
      <c r="H13" s="17">
        <v>1150</v>
      </c>
      <c r="I13" s="16">
        <v>1500</v>
      </c>
      <c r="J13" s="18">
        <f t="shared" si="0"/>
        <v>1.5789473684210527</v>
      </c>
      <c r="K13" s="17">
        <f t="shared" si="3"/>
        <v>1800</v>
      </c>
      <c r="L13" s="16"/>
      <c r="M13" s="16">
        <f t="shared" si="1"/>
        <v>2400</v>
      </c>
    </row>
    <row r="14" spans="1:15" ht="15" customHeight="1">
      <c r="A14" s="19" t="s">
        <v>21</v>
      </c>
      <c r="B14" s="20"/>
      <c r="C14" s="21">
        <v>100</v>
      </c>
      <c r="D14" s="20" t="s">
        <v>22</v>
      </c>
      <c r="E14" s="22" t="s">
        <v>22</v>
      </c>
      <c r="F14" s="22" t="s">
        <v>23</v>
      </c>
      <c r="G14" s="22" t="s">
        <v>22</v>
      </c>
      <c r="H14" s="22" t="s">
        <v>23</v>
      </c>
      <c r="I14" s="22" t="s">
        <v>24</v>
      </c>
      <c r="J14" s="22" t="s">
        <v>23</v>
      </c>
      <c r="K14" s="22" t="s">
        <v>25</v>
      </c>
      <c r="L14" s="22"/>
      <c r="M14" s="22"/>
    </row>
    <row r="15" spans="1:15" ht="15" customHeight="1">
      <c r="A15" s="23" t="s">
        <v>26</v>
      </c>
      <c r="B15" s="24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5" ht="15" customHeight="1">
      <c r="A16" s="15" t="s">
        <v>27</v>
      </c>
      <c r="B16" s="16"/>
      <c r="C16" s="16">
        <v>650</v>
      </c>
      <c r="D16" s="16">
        <f t="shared" si="4"/>
        <v>700</v>
      </c>
      <c r="E16" s="16">
        <f t="shared" si="4"/>
        <v>750</v>
      </c>
      <c r="F16" s="16">
        <v>1150</v>
      </c>
      <c r="G16" s="16">
        <v>1100</v>
      </c>
      <c r="H16" s="16">
        <f>G16*1.2</f>
        <v>1320</v>
      </c>
      <c r="I16" s="16">
        <v>1700</v>
      </c>
      <c r="J16" s="18">
        <f t="shared" ref="J16:J25" si="6">I16/G16</f>
        <v>1.5454545454545454</v>
      </c>
      <c r="K16" s="16">
        <f t="shared" ref="K16:K25" si="7">I16*1.2</f>
        <v>2040</v>
      </c>
      <c r="L16" s="16"/>
      <c r="M16" s="16">
        <f t="shared" ref="M16:M25" si="8">F16*2</f>
        <v>2300</v>
      </c>
    </row>
    <row r="17" spans="1:13" ht="15" customHeight="1">
      <c r="A17" s="15" t="s">
        <v>28</v>
      </c>
      <c r="B17" s="16"/>
      <c r="C17" s="16">
        <v>650</v>
      </c>
      <c r="D17" s="16">
        <f t="shared" si="4"/>
        <v>700</v>
      </c>
      <c r="E17" s="16">
        <f t="shared" si="4"/>
        <v>750</v>
      </c>
      <c r="F17" s="16">
        <v>1150</v>
      </c>
      <c r="G17" s="16">
        <v>1100</v>
      </c>
      <c r="H17" s="16">
        <f t="shared" ref="H17:H25" si="9">G17*1.2</f>
        <v>1320</v>
      </c>
      <c r="I17" s="16">
        <v>1700</v>
      </c>
      <c r="J17" s="18">
        <f t="shared" si="6"/>
        <v>1.5454545454545454</v>
      </c>
      <c r="K17" s="16">
        <f t="shared" si="7"/>
        <v>2040</v>
      </c>
      <c r="L17" s="16"/>
      <c r="M17" s="16">
        <f t="shared" si="8"/>
        <v>2300</v>
      </c>
    </row>
    <row r="18" spans="1:13" ht="15" customHeight="1">
      <c r="A18" s="15" t="s">
        <v>29</v>
      </c>
      <c r="B18" s="16"/>
      <c r="C18" s="16">
        <v>550</v>
      </c>
      <c r="D18" s="16">
        <f t="shared" si="4"/>
        <v>600</v>
      </c>
      <c r="E18" s="16">
        <f t="shared" si="4"/>
        <v>650</v>
      </c>
      <c r="F18" s="16">
        <v>1000</v>
      </c>
      <c r="G18" s="16">
        <v>1100</v>
      </c>
      <c r="H18" s="16">
        <f t="shared" si="9"/>
        <v>1320</v>
      </c>
      <c r="I18" s="16">
        <v>1700</v>
      </c>
      <c r="J18" s="18">
        <f t="shared" si="6"/>
        <v>1.5454545454545454</v>
      </c>
      <c r="K18" s="16">
        <f t="shared" si="7"/>
        <v>2040</v>
      </c>
      <c r="L18" s="16"/>
      <c r="M18" s="16">
        <f t="shared" si="8"/>
        <v>2000</v>
      </c>
    </row>
    <row r="19" spans="1:13" ht="15" customHeight="1">
      <c r="A19" s="15" t="s">
        <v>30</v>
      </c>
      <c r="B19" s="16"/>
      <c r="C19" s="16">
        <v>550</v>
      </c>
      <c r="D19" s="16">
        <f t="shared" si="4"/>
        <v>600</v>
      </c>
      <c r="E19" s="16">
        <f t="shared" si="4"/>
        <v>650</v>
      </c>
      <c r="F19" s="16">
        <v>1000</v>
      </c>
      <c r="G19" s="16">
        <v>1100</v>
      </c>
      <c r="H19" s="16">
        <f t="shared" si="9"/>
        <v>1320</v>
      </c>
      <c r="I19" s="16">
        <v>1700</v>
      </c>
      <c r="J19" s="18">
        <f t="shared" si="6"/>
        <v>1.5454545454545454</v>
      </c>
      <c r="K19" s="16">
        <f t="shared" si="7"/>
        <v>2040</v>
      </c>
      <c r="L19" s="16"/>
      <c r="M19" s="16">
        <f t="shared" si="8"/>
        <v>2000</v>
      </c>
    </row>
    <row r="20" spans="1:13" ht="15" customHeight="1">
      <c r="A20" s="15" t="s">
        <v>31</v>
      </c>
      <c r="B20" s="16"/>
      <c r="C20" s="16">
        <v>500</v>
      </c>
      <c r="D20" s="16">
        <f t="shared" si="4"/>
        <v>550</v>
      </c>
      <c r="E20" s="16">
        <f t="shared" si="4"/>
        <v>600</v>
      </c>
      <c r="F20" s="16">
        <f t="shared" ref="F20:F55" si="10">E20*1.5</f>
        <v>900</v>
      </c>
      <c r="G20" s="16">
        <v>1100</v>
      </c>
      <c r="H20" s="16">
        <f t="shared" si="9"/>
        <v>1320</v>
      </c>
      <c r="I20" s="16">
        <v>1700</v>
      </c>
      <c r="J20" s="18">
        <f t="shared" si="6"/>
        <v>1.5454545454545454</v>
      </c>
      <c r="K20" s="16">
        <f t="shared" si="7"/>
        <v>2040</v>
      </c>
      <c r="L20" s="16"/>
      <c r="M20" s="16">
        <f t="shared" si="8"/>
        <v>1800</v>
      </c>
    </row>
    <row r="21" spans="1:13" ht="15" customHeight="1">
      <c r="A21" s="15" t="s">
        <v>32</v>
      </c>
      <c r="B21" s="16"/>
      <c r="C21" s="16">
        <v>600</v>
      </c>
      <c r="D21" s="16">
        <f t="shared" si="4"/>
        <v>650</v>
      </c>
      <c r="E21" s="16">
        <f t="shared" si="4"/>
        <v>700</v>
      </c>
      <c r="F21" s="16">
        <f t="shared" si="10"/>
        <v>1050</v>
      </c>
      <c r="G21" s="16">
        <v>1100</v>
      </c>
      <c r="H21" s="16">
        <f t="shared" si="9"/>
        <v>1320</v>
      </c>
      <c r="I21" s="16">
        <v>1700</v>
      </c>
      <c r="J21" s="18">
        <f t="shared" si="6"/>
        <v>1.5454545454545454</v>
      </c>
      <c r="K21" s="16">
        <f t="shared" si="7"/>
        <v>2040</v>
      </c>
      <c r="L21" s="16">
        <v>1350</v>
      </c>
      <c r="M21" s="16">
        <f t="shared" si="8"/>
        <v>2100</v>
      </c>
    </row>
    <row r="22" spans="1:13" ht="15" customHeight="1">
      <c r="A22" s="15" t="s">
        <v>33</v>
      </c>
      <c r="B22" s="16"/>
      <c r="C22" s="16">
        <v>600</v>
      </c>
      <c r="D22" s="16">
        <f t="shared" si="4"/>
        <v>650</v>
      </c>
      <c r="E22" s="16">
        <f t="shared" si="4"/>
        <v>700</v>
      </c>
      <c r="F22" s="16">
        <f t="shared" si="10"/>
        <v>1050</v>
      </c>
      <c r="G22" s="16">
        <v>1100</v>
      </c>
      <c r="H22" s="16">
        <f t="shared" si="9"/>
        <v>1320</v>
      </c>
      <c r="I22" s="16">
        <v>1700</v>
      </c>
      <c r="J22" s="18">
        <f t="shared" si="6"/>
        <v>1.5454545454545454</v>
      </c>
      <c r="K22" s="16">
        <f t="shared" si="7"/>
        <v>2040</v>
      </c>
      <c r="L22" s="16"/>
      <c r="M22" s="16">
        <f t="shared" si="8"/>
        <v>2100</v>
      </c>
    </row>
    <row r="23" spans="1:13" ht="15" customHeight="1">
      <c r="A23" s="15" t="s">
        <v>34</v>
      </c>
      <c r="B23" s="16"/>
      <c r="C23" s="16">
        <v>500</v>
      </c>
      <c r="D23" s="16">
        <f t="shared" si="4"/>
        <v>550</v>
      </c>
      <c r="E23" s="16">
        <f t="shared" si="4"/>
        <v>600</v>
      </c>
      <c r="F23" s="16">
        <f t="shared" si="10"/>
        <v>900</v>
      </c>
      <c r="G23" s="16">
        <v>1100</v>
      </c>
      <c r="H23" s="16">
        <f t="shared" si="9"/>
        <v>1320</v>
      </c>
      <c r="I23" s="16">
        <v>1700</v>
      </c>
      <c r="J23" s="18">
        <f t="shared" si="6"/>
        <v>1.5454545454545454</v>
      </c>
      <c r="K23" s="16">
        <f t="shared" si="7"/>
        <v>2040</v>
      </c>
      <c r="L23" s="16"/>
      <c r="M23" s="16">
        <f t="shared" si="8"/>
        <v>1800</v>
      </c>
    </row>
    <row r="24" spans="1:13" ht="15" customHeight="1">
      <c r="A24" s="15" t="s">
        <v>35</v>
      </c>
      <c r="B24" s="16"/>
      <c r="C24" s="16">
        <v>450</v>
      </c>
      <c r="D24" s="16">
        <f t="shared" si="4"/>
        <v>500</v>
      </c>
      <c r="E24" s="16">
        <f t="shared" si="4"/>
        <v>550</v>
      </c>
      <c r="F24" s="16">
        <v>850</v>
      </c>
      <c r="G24" s="16">
        <v>1100</v>
      </c>
      <c r="H24" s="16">
        <f t="shared" si="9"/>
        <v>1320</v>
      </c>
      <c r="I24" s="16">
        <v>1700</v>
      </c>
      <c r="J24" s="18">
        <f t="shared" si="6"/>
        <v>1.5454545454545454</v>
      </c>
      <c r="K24" s="16">
        <f t="shared" si="7"/>
        <v>2040</v>
      </c>
      <c r="L24" s="16"/>
      <c r="M24" s="16">
        <f t="shared" si="8"/>
        <v>1700</v>
      </c>
    </row>
    <row r="25" spans="1:13" ht="15" customHeight="1">
      <c r="A25" s="15" t="s">
        <v>36</v>
      </c>
      <c r="B25" s="16"/>
      <c r="C25" s="16">
        <v>1200</v>
      </c>
      <c r="D25" s="16">
        <f t="shared" si="4"/>
        <v>1250</v>
      </c>
      <c r="E25" s="16">
        <f t="shared" si="4"/>
        <v>1300</v>
      </c>
      <c r="F25" s="16">
        <f t="shared" si="10"/>
        <v>1950</v>
      </c>
      <c r="G25" s="16">
        <v>2100</v>
      </c>
      <c r="H25" s="16">
        <f t="shared" si="9"/>
        <v>2520</v>
      </c>
      <c r="I25" s="16">
        <v>3250</v>
      </c>
      <c r="J25" s="18">
        <f t="shared" si="6"/>
        <v>1.5476190476190477</v>
      </c>
      <c r="K25" s="16">
        <f t="shared" si="7"/>
        <v>3900</v>
      </c>
      <c r="L25" s="16"/>
      <c r="M25" s="16">
        <f t="shared" si="8"/>
        <v>3900</v>
      </c>
    </row>
    <row r="26" spans="1:13" ht="15" customHeight="1">
      <c r="A26" s="23" t="s">
        <v>37</v>
      </c>
      <c r="B26" s="24"/>
      <c r="C26" s="25"/>
      <c r="D26" s="16"/>
      <c r="E26" s="16"/>
      <c r="F26" s="16"/>
      <c r="G26" s="16"/>
      <c r="H26" s="26"/>
      <c r="I26" s="16"/>
      <c r="J26" s="16"/>
      <c r="K26" s="16"/>
      <c r="L26" s="16"/>
      <c r="M26" s="16"/>
    </row>
    <row r="27" spans="1:13" ht="15" customHeight="1">
      <c r="A27" s="15" t="s">
        <v>38</v>
      </c>
      <c r="B27" s="16">
        <v>20</v>
      </c>
      <c r="C27" s="16">
        <v>850</v>
      </c>
      <c r="D27" s="16">
        <f t="shared" si="4"/>
        <v>900</v>
      </c>
      <c r="E27" s="16">
        <f t="shared" si="4"/>
        <v>950</v>
      </c>
      <c r="F27" s="16">
        <v>1450</v>
      </c>
      <c r="G27" s="16">
        <v>1450</v>
      </c>
      <c r="H27" s="16">
        <f t="shared" ref="H27:H55" si="11">G27*1.2</f>
        <v>1740</v>
      </c>
      <c r="I27" s="16">
        <v>2250</v>
      </c>
      <c r="J27" s="18">
        <f t="shared" ref="J27:J55" si="12">I27/G27</f>
        <v>1.5517241379310345</v>
      </c>
      <c r="K27" s="16">
        <f>I27*1.2</f>
        <v>2700</v>
      </c>
      <c r="L27" s="16">
        <v>2800</v>
      </c>
      <c r="M27" s="16">
        <f t="shared" ref="M27:M29" si="13">F27*2</f>
        <v>2900</v>
      </c>
    </row>
    <row r="28" spans="1:13" ht="15" customHeight="1">
      <c r="A28" s="15" t="s">
        <v>39</v>
      </c>
      <c r="B28" s="16">
        <v>15</v>
      </c>
      <c r="C28" s="16">
        <v>700</v>
      </c>
      <c r="D28" s="16">
        <f t="shared" si="4"/>
        <v>750</v>
      </c>
      <c r="E28" s="16">
        <f t="shared" si="4"/>
        <v>800</v>
      </c>
      <c r="F28" s="16">
        <f t="shared" si="10"/>
        <v>1200</v>
      </c>
      <c r="G28" s="16">
        <v>1100</v>
      </c>
      <c r="H28" s="16">
        <f t="shared" si="11"/>
        <v>1320</v>
      </c>
      <c r="I28" s="16">
        <v>1700</v>
      </c>
      <c r="J28" s="18">
        <f t="shared" si="12"/>
        <v>1.5454545454545454</v>
      </c>
      <c r="K28" s="16">
        <f>I28*1.2</f>
        <v>2040</v>
      </c>
      <c r="L28" s="16"/>
      <c r="M28" s="16">
        <f t="shared" si="13"/>
        <v>2400</v>
      </c>
    </row>
    <row r="29" spans="1:13" ht="15" customHeight="1">
      <c r="A29" s="15" t="s">
        <v>40</v>
      </c>
      <c r="B29" s="16"/>
      <c r="C29" s="16">
        <v>600</v>
      </c>
      <c r="D29" s="16">
        <f t="shared" si="4"/>
        <v>650</v>
      </c>
      <c r="E29" s="16">
        <f t="shared" si="4"/>
        <v>700</v>
      </c>
      <c r="F29" s="16">
        <f t="shared" si="10"/>
        <v>1050</v>
      </c>
      <c r="G29" s="16">
        <v>1100</v>
      </c>
      <c r="H29" s="16">
        <f t="shared" si="11"/>
        <v>1320</v>
      </c>
      <c r="I29" s="16">
        <v>1700</v>
      </c>
      <c r="J29" s="18">
        <f t="shared" si="12"/>
        <v>1.5454545454545454</v>
      </c>
      <c r="K29" s="16">
        <f>I29*1.2</f>
        <v>2040</v>
      </c>
      <c r="L29" s="16"/>
      <c r="M29" s="16">
        <f t="shared" si="13"/>
        <v>2100</v>
      </c>
    </row>
    <row r="30" spans="1:13" ht="15" customHeight="1">
      <c r="A30" s="15" t="s">
        <v>41</v>
      </c>
      <c r="B30" s="16">
        <v>35</v>
      </c>
      <c r="C30" s="16">
        <v>1000</v>
      </c>
      <c r="D30" s="16">
        <f t="shared" si="4"/>
        <v>1050</v>
      </c>
      <c r="E30" s="16">
        <f t="shared" si="4"/>
        <v>1100</v>
      </c>
      <c r="F30" s="16">
        <f t="shared" si="10"/>
        <v>1650</v>
      </c>
      <c r="G30" s="16">
        <v>1600</v>
      </c>
      <c r="H30" s="16">
        <f t="shared" si="11"/>
        <v>1920</v>
      </c>
      <c r="I30" s="16">
        <f>G30*1.55</f>
        <v>2480</v>
      </c>
      <c r="J30" s="18">
        <f t="shared" si="12"/>
        <v>1.55</v>
      </c>
      <c r="K30" s="16">
        <v>2980</v>
      </c>
      <c r="L30" s="16">
        <v>3140</v>
      </c>
      <c r="M30" s="16">
        <f>F30*2</f>
        <v>3300</v>
      </c>
    </row>
    <row r="31" spans="1:13" ht="15" customHeight="1">
      <c r="A31" s="15" t="s">
        <v>42</v>
      </c>
      <c r="B31" s="16">
        <v>40</v>
      </c>
      <c r="C31" s="16">
        <v>1000</v>
      </c>
      <c r="D31" s="16">
        <v>1200</v>
      </c>
      <c r="E31" s="16">
        <f t="shared" si="4"/>
        <v>1250</v>
      </c>
      <c r="F31" s="16">
        <v>1900</v>
      </c>
      <c r="G31" s="16">
        <v>1850</v>
      </c>
      <c r="H31" s="16">
        <f t="shared" si="11"/>
        <v>2220</v>
      </c>
      <c r="I31" s="16">
        <v>2870</v>
      </c>
      <c r="J31" s="18">
        <f t="shared" si="12"/>
        <v>1.5513513513513513</v>
      </c>
      <c r="K31" s="16">
        <v>3450</v>
      </c>
      <c r="L31" s="16">
        <v>3590</v>
      </c>
      <c r="M31" s="16">
        <f t="shared" ref="M31:M55" si="14">F31*2</f>
        <v>3800</v>
      </c>
    </row>
    <row r="32" spans="1:13" ht="15" customHeight="1">
      <c r="A32" s="15" t="s">
        <v>43</v>
      </c>
      <c r="B32" s="16">
        <v>45</v>
      </c>
      <c r="C32" s="16">
        <v>1500</v>
      </c>
      <c r="D32" s="16">
        <f t="shared" si="4"/>
        <v>1550</v>
      </c>
      <c r="E32" s="16">
        <f t="shared" si="4"/>
        <v>1600</v>
      </c>
      <c r="F32" s="16">
        <f t="shared" si="10"/>
        <v>2400</v>
      </c>
      <c r="G32" s="16">
        <v>2100</v>
      </c>
      <c r="H32" s="16">
        <f t="shared" si="11"/>
        <v>2520</v>
      </c>
      <c r="I32" s="16">
        <v>3250</v>
      </c>
      <c r="J32" s="18">
        <f t="shared" si="12"/>
        <v>1.5476190476190477</v>
      </c>
      <c r="K32" s="16">
        <f>I32*1.2</f>
        <v>3900</v>
      </c>
      <c r="L32" s="16">
        <v>4370</v>
      </c>
      <c r="M32" s="16">
        <f t="shared" si="14"/>
        <v>4800</v>
      </c>
    </row>
    <row r="33" spans="1:13" ht="15" customHeight="1">
      <c r="A33" s="15" t="s">
        <v>44</v>
      </c>
      <c r="B33" s="16">
        <v>15</v>
      </c>
      <c r="C33" s="16">
        <v>600</v>
      </c>
      <c r="D33" s="16">
        <f t="shared" si="4"/>
        <v>650</v>
      </c>
      <c r="E33" s="16">
        <f t="shared" si="4"/>
        <v>700</v>
      </c>
      <c r="F33" s="16">
        <f t="shared" si="10"/>
        <v>1050</v>
      </c>
      <c r="G33" s="16">
        <v>1000</v>
      </c>
      <c r="H33" s="16">
        <f t="shared" si="11"/>
        <v>1200</v>
      </c>
      <c r="I33" s="16">
        <f>G33*1.55</f>
        <v>1550</v>
      </c>
      <c r="J33" s="18">
        <f t="shared" si="12"/>
        <v>1.55</v>
      </c>
      <c r="K33" s="16">
        <f>I33*1.2</f>
        <v>1860</v>
      </c>
      <c r="L33" s="16">
        <v>1350</v>
      </c>
      <c r="M33" s="16">
        <f t="shared" si="14"/>
        <v>2100</v>
      </c>
    </row>
    <row r="34" spans="1:13" ht="15" customHeight="1">
      <c r="A34" s="15" t="s">
        <v>45</v>
      </c>
      <c r="B34" s="16"/>
      <c r="C34" s="16">
        <v>650</v>
      </c>
      <c r="D34" s="16">
        <f t="shared" si="4"/>
        <v>700</v>
      </c>
      <c r="E34" s="16">
        <f t="shared" si="4"/>
        <v>750</v>
      </c>
      <c r="F34" s="16">
        <v>1150</v>
      </c>
      <c r="G34" s="16">
        <v>1800</v>
      </c>
      <c r="H34" s="16">
        <f t="shared" si="11"/>
        <v>2160</v>
      </c>
      <c r="I34" s="16">
        <f>G34*1.55</f>
        <v>2790</v>
      </c>
      <c r="J34" s="18">
        <f t="shared" si="12"/>
        <v>1.55</v>
      </c>
      <c r="K34" s="16">
        <v>3350</v>
      </c>
      <c r="L34" s="16"/>
      <c r="M34" s="16">
        <f t="shared" si="14"/>
        <v>2300</v>
      </c>
    </row>
    <row r="35" spans="1:13" ht="15" customHeight="1">
      <c r="A35" s="15" t="s">
        <v>46</v>
      </c>
      <c r="B35" s="16"/>
      <c r="C35" s="16">
        <v>1300</v>
      </c>
      <c r="D35" s="16">
        <f t="shared" si="4"/>
        <v>1350</v>
      </c>
      <c r="E35" s="16">
        <f t="shared" si="4"/>
        <v>1400</v>
      </c>
      <c r="F35" s="16">
        <f t="shared" si="10"/>
        <v>2100</v>
      </c>
      <c r="G35" s="16">
        <v>2300</v>
      </c>
      <c r="H35" s="16">
        <f t="shared" si="11"/>
        <v>2760</v>
      </c>
      <c r="I35" s="16">
        <v>3570</v>
      </c>
      <c r="J35" s="18">
        <f t="shared" si="12"/>
        <v>1.5521739130434782</v>
      </c>
      <c r="K35" s="16">
        <v>4290</v>
      </c>
      <c r="L35" s="16"/>
      <c r="M35" s="16">
        <f t="shared" si="14"/>
        <v>4200</v>
      </c>
    </row>
    <row r="36" spans="1:13" ht="15" customHeight="1">
      <c r="A36" s="15" t="s">
        <v>47</v>
      </c>
      <c r="B36" s="16">
        <v>20</v>
      </c>
      <c r="C36" s="16">
        <v>800</v>
      </c>
      <c r="D36" s="16">
        <f t="shared" si="4"/>
        <v>850</v>
      </c>
      <c r="E36" s="16">
        <f t="shared" si="4"/>
        <v>900</v>
      </c>
      <c r="F36" s="16">
        <f t="shared" si="10"/>
        <v>1350</v>
      </c>
      <c r="G36" s="16">
        <v>1200</v>
      </c>
      <c r="H36" s="16">
        <f t="shared" si="11"/>
        <v>1440</v>
      </c>
      <c r="I36" s="16">
        <f>G36*1.55</f>
        <v>1860</v>
      </c>
      <c r="J36" s="18">
        <f t="shared" si="12"/>
        <v>1.55</v>
      </c>
      <c r="K36" s="16">
        <v>2240</v>
      </c>
      <c r="L36" s="16">
        <v>4150</v>
      </c>
      <c r="M36" s="16">
        <f t="shared" si="14"/>
        <v>2700</v>
      </c>
    </row>
    <row r="37" spans="1:13" ht="15" customHeight="1">
      <c r="A37" s="15" t="s">
        <v>48</v>
      </c>
      <c r="B37" s="16"/>
      <c r="C37" s="16">
        <v>600</v>
      </c>
      <c r="D37" s="16">
        <f t="shared" si="4"/>
        <v>650</v>
      </c>
      <c r="E37" s="16">
        <f t="shared" si="4"/>
        <v>700</v>
      </c>
      <c r="F37" s="16">
        <f t="shared" si="10"/>
        <v>1050</v>
      </c>
      <c r="G37" s="16">
        <v>1100</v>
      </c>
      <c r="H37" s="16">
        <f t="shared" si="11"/>
        <v>1320</v>
      </c>
      <c r="I37" s="16">
        <v>1700</v>
      </c>
      <c r="J37" s="18">
        <f t="shared" si="12"/>
        <v>1.5454545454545454</v>
      </c>
      <c r="K37" s="16">
        <f>I37*1.2</f>
        <v>2040</v>
      </c>
      <c r="L37" s="16"/>
      <c r="M37" s="16">
        <f t="shared" si="14"/>
        <v>2100</v>
      </c>
    </row>
    <row r="38" spans="1:13" ht="15" hidden="1" customHeight="1">
      <c r="A38" s="15" t="s">
        <v>49</v>
      </c>
      <c r="B38" s="16">
        <v>17</v>
      </c>
      <c r="C38" s="16">
        <v>650</v>
      </c>
      <c r="D38" s="16">
        <f t="shared" si="4"/>
        <v>700</v>
      </c>
      <c r="E38" s="16">
        <f t="shared" si="4"/>
        <v>750</v>
      </c>
      <c r="F38" s="16">
        <v>1150</v>
      </c>
      <c r="G38" s="16"/>
      <c r="H38" s="16">
        <f t="shared" si="11"/>
        <v>0</v>
      </c>
      <c r="I38" s="16">
        <f>G38*1.55</f>
        <v>0</v>
      </c>
      <c r="J38" s="18" t="e">
        <f t="shared" si="12"/>
        <v>#DIV/0!</v>
      </c>
      <c r="K38" s="16">
        <f>I38*1.2</f>
        <v>0</v>
      </c>
      <c r="L38" s="16"/>
      <c r="M38" s="16">
        <f t="shared" si="14"/>
        <v>2300</v>
      </c>
    </row>
    <row r="39" spans="1:13" ht="15" customHeight="1">
      <c r="A39" s="15" t="s">
        <v>32</v>
      </c>
      <c r="B39" s="16">
        <v>20</v>
      </c>
      <c r="C39" s="16">
        <v>600</v>
      </c>
      <c r="D39" s="16">
        <f t="shared" si="4"/>
        <v>650</v>
      </c>
      <c r="E39" s="16">
        <f t="shared" si="4"/>
        <v>700</v>
      </c>
      <c r="F39" s="16">
        <f t="shared" si="10"/>
        <v>1050</v>
      </c>
      <c r="G39" s="16">
        <v>1000</v>
      </c>
      <c r="H39" s="16">
        <f t="shared" si="11"/>
        <v>1200</v>
      </c>
      <c r="I39" s="16">
        <f>G39*1.55</f>
        <v>1550</v>
      </c>
      <c r="J39" s="18">
        <f t="shared" si="12"/>
        <v>1.55</v>
      </c>
      <c r="K39" s="16">
        <f>I39*1.2</f>
        <v>1860</v>
      </c>
      <c r="L39" s="16">
        <v>1350</v>
      </c>
      <c r="M39" s="16">
        <f t="shared" si="14"/>
        <v>2100</v>
      </c>
    </row>
    <row r="40" spans="1:13" ht="15" customHeight="1">
      <c r="A40" s="15" t="s">
        <v>50</v>
      </c>
      <c r="B40" s="16">
        <v>32</v>
      </c>
      <c r="C40" s="16">
        <v>1100</v>
      </c>
      <c r="D40" s="16">
        <f t="shared" si="4"/>
        <v>1150</v>
      </c>
      <c r="E40" s="16">
        <f t="shared" si="4"/>
        <v>1200</v>
      </c>
      <c r="F40" s="16">
        <f t="shared" si="10"/>
        <v>1800</v>
      </c>
      <c r="G40" s="16">
        <v>1800</v>
      </c>
      <c r="H40" s="16">
        <f t="shared" si="11"/>
        <v>2160</v>
      </c>
      <c r="I40" s="16">
        <f>G40*1.55</f>
        <v>2790</v>
      </c>
      <c r="J40" s="18">
        <f t="shared" si="12"/>
        <v>1.55</v>
      </c>
      <c r="K40" s="16">
        <v>3350</v>
      </c>
      <c r="L40" s="16">
        <v>2920</v>
      </c>
      <c r="M40" s="16">
        <f t="shared" si="14"/>
        <v>3600</v>
      </c>
    </row>
    <row r="41" spans="1:13" ht="15" customHeight="1">
      <c r="A41" s="15" t="s">
        <v>51</v>
      </c>
      <c r="B41" s="16"/>
      <c r="C41" s="16">
        <v>650</v>
      </c>
      <c r="D41" s="16">
        <f t="shared" si="4"/>
        <v>700</v>
      </c>
      <c r="E41" s="16">
        <f t="shared" si="4"/>
        <v>750</v>
      </c>
      <c r="F41" s="16">
        <v>1150</v>
      </c>
      <c r="G41" s="16">
        <v>950</v>
      </c>
      <c r="H41" s="16">
        <f t="shared" si="11"/>
        <v>1140</v>
      </c>
      <c r="I41" s="16">
        <v>1470</v>
      </c>
      <c r="J41" s="18">
        <f t="shared" si="12"/>
        <v>1.5473684210526315</v>
      </c>
      <c r="K41" s="16">
        <v>1770</v>
      </c>
      <c r="L41" s="16"/>
      <c r="M41" s="16">
        <f t="shared" si="14"/>
        <v>2300</v>
      </c>
    </row>
    <row r="42" spans="1:13" ht="15" customHeight="1">
      <c r="A42" s="15" t="s">
        <v>52</v>
      </c>
      <c r="B42" s="16">
        <v>13</v>
      </c>
      <c r="C42" s="16">
        <v>600</v>
      </c>
      <c r="D42" s="16">
        <f t="shared" si="4"/>
        <v>650</v>
      </c>
      <c r="E42" s="16">
        <f t="shared" si="4"/>
        <v>700</v>
      </c>
      <c r="F42" s="16">
        <f t="shared" si="10"/>
        <v>1050</v>
      </c>
      <c r="G42" s="16">
        <v>1000</v>
      </c>
      <c r="H42" s="16">
        <f t="shared" si="11"/>
        <v>1200</v>
      </c>
      <c r="I42" s="16">
        <f>G42*1.55</f>
        <v>1550</v>
      </c>
      <c r="J42" s="18">
        <f t="shared" si="12"/>
        <v>1.55</v>
      </c>
      <c r="K42" s="16">
        <f>I42*1.2</f>
        <v>1860</v>
      </c>
      <c r="L42" s="16">
        <v>1350</v>
      </c>
      <c r="M42" s="16">
        <f t="shared" si="14"/>
        <v>2100</v>
      </c>
    </row>
    <row r="43" spans="1:13" ht="15" customHeight="1">
      <c r="A43" s="15" t="s">
        <v>53</v>
      </c>
      <c r="B43" s="16">
        <v>35</v>
      </c>
      <c r="C43" s="16">
        <v>1100</v>
      </c>
      <c r="D43" s="16">
        <f t="shared" si="4"/>
        <v>1150</v>
      </c>
      <c r="E43" s="16">
        <f t="shared" si="4"/>
        <v>1200</v>
      </c>
      <c r="F43" s="16">
        <f t="shared" si="10"/>
        <v>1800</v>
      </c>
      <c r="G43" s="16">
        <v>1900</v>
      </c>
      <c r="H43" s="16">
        <f t="shared" si="11"/>
        <v>2280</v>
      </c>
      <c r="I43" s="16">
        <v>2950</v>
      </c>
      <c r="J43" s="18">
        <f t="shared" si="12"/>
        <v>1.5526315789473684</v>
      </c>
      <c r="K43" s="16">
        <f>I43*1.2</f>
        <v>3540</v>
      </c>
      <c r="L43" s="16">
        <v>3590</v>
      </c>
      <c r="M43" s="16">
        <f t="shared" si="14"/>
        <v>3600</v>
      </c>
    </row>
    <row r="44" spans="1:13" ht="15" customHeight="1">
      <c r="A44" s="15" t="s">
        <v>54</v>
      </c>
      <c r="B44" s="16">
        <v>17</v>
      </c>
      <c r="C44" s="16">
        <v>700</v>
      </c>
      <c r="D44" s="16">
        <f t="shared" si="4"/>
        <v>750</v>
      </c>
      <c r="E44" s="16">
        <f t="shared" si="4"/>
        <v>800</v>
      </c>
      <c r="F44" s="16">
        <f t="shared" si="10"/>
        <v>1200</v>
      </c>
      <c r="G44" s="16">
        <v>1200</v>
      </c>
      <c r="H44" s="16">
        <f t="shared" si="11"/>
        <v>1440</v>
      </c>
      <c r="I44" s="16">
        <f>G44*1.55</f>
        <v>1860</v>
      </c>
      <c r="J44" s="18">
        <f t="shared" si="12"/>
        <v>1.55</v>
      </c>
      <c r="K44" s="16">
        <v>2240</v>
      </c>
      <c r="L44" s="16"/>
      <c r="M44" s="16">
        <f t="shared" si="14"/>
        <v>2400</v>
      </c>
    </row>
    <row r="45" spans="1:13" ht="15" customHeight="1">
      <c r="A45" s="15" t="s">
        <v>55</v>
      </c>
      <c r="B45" s="16">
        <v>30</v>
      </c>
      <c r="C45" s="16">
        <v>1000</v>
      </c>
      <c r="D45" s="16">
        <f t="shared" si="4"/>
        <v>1050</v>
      </c>
      <c r="E45" s="16">
        <f t="shared" si="4"/>
        <v>1100</v>
      </c>
      <c r="F45" s="16">
        <f t="shared" si="10"/>
        <v>1650</v>
      </c>
      <c r="G45" s="16">
        <v>1600</v>
      </c>
      <c r="H45" s="16">
        <f t="shared" si="11"/>
        <v>1920</v>
      </c>
      <c r="I45" s="16">
        <f>G45*1.55</f>
        <v>2480</v>
      </c>
      <c r="J45" s="18">
        <f t="shared" si="12"/>
        <v>1.55</v>
      </c>
      <c r="K45" s="16">
        <v>2980</v>
      </c>
      <c r="L45" s="16">
        <v>2130</v>
      </c>
      <c r="M45" s="16">
        <f t="shared" si="14"/>
        <v>3300</v>
      </c>
    </row>
    <row r="46" spans="1:13" ht="15" customHeight="1">
      <c r="A46" s="15" t="s">
        <v>56</v>
      </c>
      <c r="B46" s="16">
        <v>21</v>
      </c>
      <c r="C46" s="16">
        <v>900</v>
      </c>
      <c r="D46" s="16">
        <f t="shared" si="4"/>
        <v>950</v>
      </c>
      <c r="E46" s="16">
        <f t="shared" si="4"/>
        <v>1000</v>
      </c>
      <c r="F46" s="16">
        <f t="shared" si="10"/>
        <v>1500</v>
      </c>
      <c r="G46" s="16">
        <v>1650</v>
      </c>
      <c r="H46" s="16">
        <f t="shared" si="11"/>
        <v>1980</v>
      </c>
      <c r="I46" s="16">
        <v>2560</v>
      </c>
      <c r="J46" s="18">
        <f t="shared" si="12"/>
        <v>1.5515151515151515</v>
      </c>
      <c r="K46" s="16">
        <v>3080</v>
      </c>
      <c r="L46" s="16">
        <v>2130</v>
      </c>
      <c r="M46" s="16">
        <f t="shared" si="14"/>
        <v>3000</v>
      </c>
    </row>
    <row r="47" spans="1:13" ht="15" customHeight="1">
      <c r="A47" s="15" t="s">
        <v>57</v>
      </c>
      <c r="B47" s="16">
        <v>10</v>
      </c>
      <c r="C47" s="16">
        <v>700</v>
      </c>
      <c r="D47" s="16">
        <f t="shared" si="4"/>
        <v>750</v>
      </c>
      <c r="E47" s="16">
        <f t="shared" si="4"/>
        <v>800</v>
      </c>
      <c r="F47" s="16">
        <f t="shared" si="10"/>
        <v>1200</v>
      </c>
      <c r="G47" s="16">
        <v>1100</v>
      </c>
      <c r="H47" s="16">
        <f t="shared" si="11"/>
        <v>1320</v>
      </c>
      <c r="I47" s="16">
        <v>1700</v>
      </c>
      <c r="J47" s="18">
        <f t="shared" si="12"/>
        <v>1.5454545454545454</v>
      </c>
      <c r="K47" s="16">
        <f>I47*1.2</f>
        <v>2040</v>
      </c>
      <c r="L47" s="16">
        <v>1350</v>
      </c>
      <c r="M47" s="16">
        <f t="shared" si="14"/>
        <v>2400</v>
      </c>
    </row>
    <row r="48" spans="1:13" ht="15" customHeight="1">
      <c r="A48" s="15" t="s">
        <v>58</v>
      </c>
      <c r="B48" s="16">
        <v>16</v>
      </c>
      <c r="C48" s="16">
        <v>600</v>
      </c>
      <c r="D48" s="16">
        <f t="shared" si="4"/>
        <v>650</v>
      </c>
      <c r="E48" s="16">
        <f t="shared" si="4"/>
        <v>700</v>
      </c>
      <c r="F48" s="16">
        <f t="shared" si="10"/>
        <v>1050</v>
      </c>
      <c r="G48" s="16">
        <v>1070</v>
      </c>
      <c r="H48" s="16">
        <v>1290</v>
      </c>
      <c r="I48" s="16">
        <v>1660</v>
      </c>
      <c r="J48" s="18">
        <f t="shared" si="12"/>
        <v>1.5514018691588785</v>
      </c>
      <c r="K48" s="16">
        <v>2000</v>
      </c>
      <c r="L48" s="16"/>
      <c r="M48" s="16">
        <f t="shared" si="14"/>
        <v>2100</v>
      </c>
    </row>
    <row r="49" spans="1:13" ht="15" customHeight="1">
      <c r="A49" s="15" t="s">
        <v>59</v>
      </c>
      <c r="B49" s="16">
        <v>31</v>
      </c>
      <c r="C49" s="16"/>
      <c r="D49" s="16"/>
      <c r="E49" s="16">
        <v>1100</v>
      </c>
      <c r="F49" s="16">
        <v>1650</v>
      </c>
      <c r="G49" s="16">
        <v>1600</v>
      </c>
      <c r="H49" s="16">
        <f t="shared" ref="H49" si="15">G49*1.2</f>
        <v>1920</v>
      </c>
      <c r="I49" s="16">
        <f>G49*1.55</f>
        <v>2480</v>
      </c>
      <c r="J49" s="18">
        <f t="shared" si="12"/>
        <v>1.55</v>
      </c>
      <c r="K49" s="16">
        <v>2980</v>
      </c>
      <c r="L49" s="16"/>
      <c r="M49" s="16">
        <f t="shared" si="14"/>
        <v>3300</v>
      </c>
    </row>
    <row r="50" spans="1:13" ht="15" customHeight="1">
      <c r="A50" s="15" t="s">
        <v>60</v>
      </c>
      <c r="B50" s="16">
        <v>35</v>
      </c>
      <c r="C50" s="16">
        <v>1000</v>
      </c>
      <c r="D50" s="16">
        <f t="shared" si="4"/>
        <v>1050</v>
      </c>
      <c r="E50" s="16">
        <f>D50+50</f>
        <v>1100</v>
      </c>
      <c r="F50" s="16">
        <f t="shared" si="10"/>
        <v>1650</v>
      </c>
      <c r="G50" s="16">
        <v>2000</v>
      </c>
      <c r="H50" s="16">
        <f t="shared" si="11"/>
        <v>2400</v>
      </c>
      <c r="I50" s="16">
        <f>G50*1.55</f>
        <v>3100</v>
      </c>
      <c r="J50" s="18">
        <f t="shared" si="12"/>
        <v>1.55</v>
      </c>
      <c r="K50" s="16">
        <f>I50*1.2</f>
        <v>3720</v>
      </c>
      <c r="L50" s="16"/>
      <c r="M50" s="16">
        <f t="shared" si="14"/>
        <v>3300</v>
      </c>
    </row>
    <row r="51" spans="1:13" ht="15" hidden="1" customHeight="1">
      <c r="A51" s="15" t="s">
        <v>61</v>
      </c>
      <c r="B51" s="16"/>
      <c r="C51" s="16">
        <v>1000</v>
      </c>
      <c r="D51" s="16">
        <f t="shared" si="4"/>
        <v>1050</v>
      </c>
      <c r="E51" s="16">
        <f>D51+50</f>
        <v>1100</v>
      </c>
      <c r="F51" s="16">
        <f t="shared" si="10"/>
        <v>1650</v>
      </c>
      <c r="G51" s="16"/>
      <c r="H51" s="16">
        <f t="shared" si="11"/>
        <v>0</v>
      </c>
      <c r="I51" s="16">
        <f>G51*1.55</f>
        <v>0</v>
      </c>
      <c r="J51" s="18" t="e">
        <f t="shared" si="12"/>
        <v>#DIV/0!</v>
      </c>
      <c r="K51" s="16">
        <f>I51*1.2</f>
        <v>0</v>
      </c>
      <c r="L51" s="16"/>
      <c r="M51" s="16">
        <f t="shared" si="14"/>
        <v>3300</v>
      </c>
    </row>
    <row r="52" spans="1:13" ht="15" customHeight="1">
      <c r="A52" s="15" t="s">
        <v>62</v>
      </c>
      <c r="B52" s="16">
        <v>25</v>
      </c>
      <c r="C52" s="16">
        <v>800</v>
      </c>
      <c r="D52" s="16">
        <f t="shared" si="4"/>
        <v>850</v>
      </c>
      <c r="E52" s="16">
        <f>D52+50</f>
        <v>900</v>
      </c>
      <c r="F52" s="16">
        <f t="shared" si="10"/>
        <v>1350</v>
      </c>
      <c r="G52" s="16">
        <v>1300</v>
      </c>
      <c r="H52" s="16">
        <f t="shared" si="11"/>
        <v>1560</v>
      </c>
      <c r="I52" s="16">
        <v>2020</v>
      </c>
      <c r="J52" s="18">
        <f t="shared" si="12"/>
        <v>1.5538461538461539</v>
      </c>
      <c r="K52" s="16">
        <v>2430</v>
      </c>
      <c r="L52" s="16">
        <v>2580</v>
      </c>
      <c r="M52" s="16">
        <f t="shared" si="14"/>
        <v>2700</v>
      </c>
    </row>
    <row r="53" spans="1:13" ht="15" customHeight="1">
      <c r="A53" s="15" t="s">
        <v>63</v>
      </c>
      <c r="B53" s="16">
        <v>30</v>
      </c>
      <c r="C53" s="16"/>
      <c r="D53" s="16"/>
      <c r="E53" s="16">
        <v>1000</v>
      </c>
      <c r="F53" s="16">
        <f t="shared" si="10"/>
        <v>1500</v>
      </c>
      <c r="G53" s="16">
        <v>1500</v>
      </c>
      <c r="H53" s="16">
        <f t="shared" si="11"/>
        <v>1800</v>
      </c>
      <c r="I53" s="16">
        <v>2330</v>
      </c>
      <c r="J53" s="18">
        <f t="shared" si="12"/>
        <v>1.5533333333333332</v>
      </c>
      <c r="K53" s="16">
        <v>2800</v>
      </c>
      <c r="L53" s="16">
        <v>2020</v>
      </c>
      <c r="M53" s="16">
        <f t="shared" si="14"/>
        <v>3000</v>
      </c>
    </row>
    <row r="54" spans="1:13" ht="15" customHeight="1">
      <c r="A54" s="15" t="s">
        <v>64</v>
      </c>
      <c r="B54" s="16">
        <v>15</v>
      </c>
      <c r="C54" s="16">
        <v>550</v>
      </c>
      <c r="D54" s="16">
        <f t="shared" si="4"/>
        <v>600</v>
      </c>
      <c r="E54" s="16">
        <v>800</v>
      </c>
      <c r="F54" s="16">
        <v>1200</v>
      </c>
      <c r="G54" s="16">
        <v>1100</v>
      </c>
      <c r="H54" s="16">
        <f t="shared" si="11"/>
        <v>1320</v>
      </c>
      <c r="I54" s="16">
        <v>1700</v>
      </c>
      <c r="J54" s="18">
        <f t="shared" si="12"/>
        <v>1.5454545454545454</v>
      </c>
      <c r="K54" s="16">
        <f>I54*1.2</f>
        <v>2040</v>
      </c>
      <c r="L54" s="16">
        <v>1350</v>
      </c>
      <c r="M54" s="16">
        <f t="shared" si="14"/>
        <v>2400</v>
      </c>
    </row>
    <row r="55" spans="1:13" ht="15" customHeight="1">
      <c r="A55" s="15" t="s">
        <v>65</v>
      </c>
      <c r="B55" s="16">
        <v>20</v>
      </c>
      <c r="C55" s="16">
        <v>800</v>
      </c>
      <c r="D55" s="16">
        <f t="shared" si="4"/>
        <v>850</v>
      </c>
      <c r="E55" s="16">
        <f>D55+50</f>
        <v>900</v>
      </c>
      <c r="F55" s="16">
        <f t="shared" si="10"/>
        <v>1350</v>
      </c>
      <c r="G55" s="16">
        <v>1300</v>
      </c>
      <c r="H55" s="16">
        <f t="shared" si="11"/>
        <v>1560</v>
      </c>
      <c r="I55" s="16">
        <v>2020</v>
      </c>
      <c r="J55" s="18">
        <f t="shared" si="12"/>
        <v>1.5538461538461539</v>
      </c>
      <c r="K55" s="16">
        <v>2430</v>
      </c>
      <c r="L55" s="16">
        <v>2580</v>
      </c>
      <c r="M55" s="16">
        <f t="shared" si="14"/>
        <v>2700</v>
      </c>
    </row>
  </sheetData>
  <mergeCells count="5">
    <mergeCell ref="E3:F3"/>
    <mergeCell ref="G3:H3"/>
    <mergeCell ref="I3:K3"/>
    <mergeCell ref="A15:C15"/>
    <mergeCell ref="A26:C26"/>
  </mergeCells>
  <pageMargins left="1.02" right="0.24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selection activeCell="N10" sqref="N10"/>
    </sheetView>
  </sheetViews>
  <sheetFormatPr defaultRowHeight="15"/>
  <cols>
    <col min="1" max="1" width="28.28515625" customWidth="1"/>
    <col min="2" max="2" width="6.7109375" customWidth="1"/>
    <col min="3" max="4" width="11" customWidth="1"/>
    <col min="5" max="5" width="10" hidden="1" customWidth="1"/>
    <col min="6" max="7" width="10.85546875" customWidth="1"/>
    <col min="8" max="11" width="10" hidden="1" customWidth="1"/>
    <col min="12" max="12" width="7" hidden="1" customWidth="1"/>
    <col min="13" max="13" width="14" customWidth="1"/>
  </cols>
  <sheetData>
    <row r="1" spans="1:15" ht="31.5" customHeight="1">
      <c r="B1" s="1"/>
      <c r="D1" s="2" t="s">
        <v>0</v>
      </c>
      <c r="G1" s="2"/>
      <c r="H1" s="2" t="s">
        <v>0</v>
      </c>
      <c r="I1" s="3"/>
      <c r="J1" s="3"/>
      <c r="K1" s="3"/>
      <c r="L1" s="3"/>
      <c r="M1" s="3"/>
      <c r="N1" s="3"/>
      <c r="O1" s="3"/>
    </row>
    <row r="2" spans="1:15" ht="21" customHeight="1">
      <c r="A2" s="4" t="s">
        <v>66</v>
      </c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5" ht="4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5" ht="14.25" customHeight="1">
      <c r="A4" s="28" t="s">
        <v>67</v>
      </c>
      <c r="B4" s="28" t="s">
        <v>5</v>
      </c>
      <c r="C4" s="29" t="s">
        <v>68</v>
      </c>
      <c r="D4" s="30"/>
      <c r="E4" s="31" t="s">
        <v>69</v>
      </c>
      <c r="F4" s="32" t="s">
        <v>3</v>
      </c>
      <c r="G4" s="33"/>
      <c r="H4" s="34" t="s">
        <v>70</v>
      </c>
      <c r="I4" s="32" t="s">
        <v>71</v>
      </c>
      <c r="J4" s="33"/>
      <c r="K4" s="32" t="s">
        <v>3</v>
      </c>
      <c r="L4" s="33"/>
    </row>
    <row r="5" spans="1:15" ht="13.5" customHeight="1">
      <c r="A5" s="28"/>
      <c r="B5" s="28"/>
      <c r="C5" s="35" t="s">
        <v>7</v>
      </c>
      <c r="D5" s="14" t="s">
        <v>72</v>
      </c>
      <c r="E5" s="27"/>
      <c r="F5" s="35" t="s">
        <v>7</v>
      </c>
      <c r="G5" s="14" t="s">
        <v>72</v>
      </c>
      <c r="H5" s="27"/>
      <c r="I5" s="35" t="s">
        <v>7</v>
      </c>
      <c r="J5" s="14" t="s">
        <v>72</v>
      </c>
      <c r="K5" s="14" t="s">
        <v>73</v>
      </c>
      <c r="L5" s="14"/>
    </row>
    <row r="6" spans="1:15" ht="15.75">
      <c r="A6" s="28"/>
      <c r="B6" s="28"/>
      <c r="C6" s="36" t="s">
        <v>74</v>
      </c>
      <c r="D6" s="13" t="s">
        <v>75</v>
      </c>
      <c r="E6" s="13" t="s">
        <v>76</v>
      </c>
      <c r="F6" s="36" t="s">
        <v>77</v>
      </c>
      <c r="G6" s="13" t="s">
        <v>78</v>
      </c>
      <c r="H6" s="13" t="s">
        <v>79</v>
      </c>
      <c r="I6" s="36" t="s">
        <v>80</v>
      </c>
      <c r="J6" s="13" t="s">
        <v>81</v>
      </c>
      <c r="K6" s="13"/>
      <c r="L6" s="13"/>
    </row>
    <row r="7" spans="1:15" ht="15" customHeight="1">
      <c r="A7" s="15" t="s">
        <v>82</v>
      </c>
      <c r="B7" s="13">
        <v>200</v>
      </c>
      <c r="C7" s="16">
        <f>B7*50</f>
        <v>10000</v>
      </c>
      <c r="D7" s="16">
        <f>B7*60</f>
        <v>12000</v>
      </c>
      <c r="E7" s="16">
        <v>6400</v>
      </c>
      <c r="F7" s="16">
        <f>B7*75</f>
        <v>15000</v>
      </c>
      <c r="G7" s="16">
        <f>B7*90</f>
        <v>18000</v>
      </c>
      <c r="H7" s="16">
        <v>7000</v>
      </c>
      <c r="I7" s="16">
        <f t="shared" ref="I7:I49" si="0">B7*39</f>
        <v>7800</v>
      </c>
      <c r="J7" s="16">
        <f t="shared" ref="J7:J49" si="1">B7*59</f>
        <v>11800</v>
      </c>
      <c r="K7" s="16">
        <v>11760</v>
      </c>
      <c r="L7" s="16">
        <f t="shared" ref="L7:L49" si="2">K7/B7</f>
        <v>58.8</v>
      </c>
    </row>
    <row r="8" spans="1:15" ht="15" customHeight="1">
      <c r="A8" s="15" t="s">
        <v>83</v>
      </c>
      <c r="B8" s="13">
        <v>100</v>
      </c>
      <c r="C8" s="16">
        <f t="shared" ref="C8:C49" si="3">B8*50</f>
        <v>5000</v>
      </c>
      <c r="D8" s="16">
        <f t="shared" ref="D8:D49" si="4">B8*60</f>
        <v>6000</v>
      </c>
      <c r="E8" s="16">
        <v>6401</v>
      </c>
      <c r="F8" s="16">
        <f t="shared" ref="F8:F49" si="5">B8*75</f>
        <v>7500</v>
      </c>
      <c r="G8" s="16">
        <f t="shared" ref="G8:G49" si="6">B8*90</f>
        <v>9000</v>
      </c>
      <c r="H8" s="16">
        <v>7001</v>
      </c>
      <c r="I8" s="16">
        <f t="shared" si="0"/>
        <v>3900</v>
      </c>
      <c r="J8" s="16">
        <f t="shared" si="1"/>
        <v>5900</v>
      </c>
      <c r="K8" s="16">
        <v>5270</v>
      </c>
      <c r="L8" s="16">
        <f t="shared" si="2"/>
        <v>52.7</v>
      </c>
    </row>
    <row r="9" spans="1:15" ht="15" customHeight="1">
      <c r="A9" s="15" t="s">
        <v>84</v>
      </c>
      <c r="B9" s="13">
        <v>100</v>
      </c>
      <c r="C9" s="16">
        <f t="shared" si="3"/>
        <v>5000</v>
      </c>
      <c r="D9" s="16">
        <f t="shared" si="4"/>
        <v>6000</v>
      </c>
      <c r="E9" s="16">
        <v>6402</v>
      </c>
      <c r="F9" s="16">
        <f t="shared" si="5"/>
        <v>7500</v>
      </c>
      <c r="G9" s="16">
        <f t="shared" si="6"/>
        <v>9000</v>
      </c>
      <c r="H9" s="16">
        <v>7002</v>
      </c>
      <c r="I9" s="16">
        <f t="shared" si="0"/>
        <v>3900</v>
      </c>
      <c r="J9" s="16">
        <f t="shared" si="1"/>
        <v>5900</v>
      </c>
      <c r="K9" s="16">
        <v>6390</v>
      </c>
      <c r="L9" s="16">
        <f t="shared" si="2"/>
        <v>63.9</v>
      </c>
    </row>
    <row r="10" spans="1:15" ht="15" customHeight="1">
      <c r="A10" s="15" t="s">
        <v>85</v>
      </c>
      <c r="B10" s="13">
        <v>55</v>
      </c>
      <c r="C10" s="16">
        <f t="shared" si="3"/>
        <v>2750</v>
      </c>
      <c r="D10" s="16">
        <f t="shared" si="4"/>
        <v>3300</v>
      </c>
      <c r="E10" s="16">
        <v>6403</v>
      </c>
      <c r="F10" s="16">
        <f t="shared" si="5"/>
        <v>4125</v>
      </c>
      <c r="G10" s="16">
        <f t="shared" si="6"/>
        <v>4950</v>
      </c>
      <c r="H10" s="16">
        <v>7003</v>
      </c>
      <c r="I10" s="16">
        <f t="shared" si="0"/>
        <v>2145</v>
      </c>
      <c r="J10" s="16">
        <f t="shared" si="1"/>
        <v>3245</v>
      </c>
      <c r="K10" s="16">
        <v>5600</v>
      </c>
      <c r="L10" s="16">
        <f t="shared" si="2"/>
        <v>101.81818181818181</v>
      </c>
    </row>
    <row r="11" spans="1:15" ht="15" customHeight="1">
      <c r="A11" s="15" t="s">
        <v>86</v>
      </c>
      <c r="B11" s="13">
        <v>200</v>
      </c>
      <c r="C11" s="16">
        <f t="shared" si="3"/>
        <v>10000</v>
      </c>
      <c r="D11" s="16">
        <f t="shared" si="4"/>
        <v>12000</v>
      </c>
      <c r="E11" s="16">
        <v>6404</v>
      </c>
      <c r="F11" s="16">
        <f t="shared" si="5"/>
        <v>15000</v>
      </c>
      <c r="G11" s="16">
        <f t="shared" si="6"/>
        <v>18000</v>
      </c>
      <c r="H11" s="16">
        <v>7004</v>
      </c>
      <c r="I11" s="16">
        <f t="shared" si="0"/>
        <v>7800</v>
      </c>
      <c r="J11" s="16">
        <f t="shared" si="1"/>
        <v>11800</v>
      </c>
      <c r="K11" s="16">
        <v>10760</v>
      </c>
      <c r="L11" s="16">
        <f t="shared" si="2"/>
        <v>53.8</v>
      </c>
    </row>
    <row r="12" spans="1:15" ht="15" customHeight="1">
      <c r="A12" s="15" t="s">
        <v>87</v>
      </c>
      <c r="B12" s="13">
        <v>100</v>
      </c>
      <c r="C12" s="16">
        <f t="shared" si="3"/>
        <v>5000</v>
      </c>
      <c r="D12" s="16">
        <f t="shared" si="4"/>
        <v>6000</v>
      </c>
      <c r="E12" s="16">
        <v>6405</v>
      </c>
      <c r="F12" s="16">
        <f t="shared" si="5"/>
        <v>7500</v>
      </c>
      <c r="G12" s="16">
        <f t="shared" si="6"/>
        <v>9000</v>
      </c>
      <c r="H12" s="16">
        <v>7005</v>
      </c>
      <c r="I12" s="16">
        <f t="shared" si="0"/>
        <v>3900</v>
      </c>
      <c r="J12" s="16">
        <f t="shared" si="1"/>
        <v>5900</v>
      </c>
      <c r="K12" s="16">
        <v>6160</v>
      </c>
      <c r="L12" s="16">
        <f t="shared" si="2"/>
        <v>61.6</v>
      </c>
    </row>
    <row r="13" spans="1:15" ht="15" customHeight="1">
      <c r="A13" s="15" t="s">
        <v>88</v>
      </c>
      <c r="B13" s="13">
        <v>100</v>
      </c>
      <c r="C13" s="16">
        <f t="shared" si="3"/>
        <v>5000</v>
      </c>
      <c r="D13" s="16">
        <f t="shared" si="4"/>
        <v>6000</v>
      </c>
      <c r="E13" s="16">
        <v>6406</v>
      </c>
      <c r="F13" s="16">
        <f t="shared" si="5"/>
        <v>7500</v>
      </c>
      <c r="G13" s="16">
        <f t="shared" si="6"/>
        <v>9000</v>
      </c>
      <c r="H13" s="16">
        <v>7006</v>
      </c>
      <c r="I13" s="16">
        <f t="shared" si="0"/>
        <v>3900</v>
      </c>
      <c r="J13" s="16">
        <f t="shared" si="1"/>
        <v>5900</v>
      </c>
      <c r="K13" s="16">
        <v>6390</v>
      </c>
      <c r="L13" s="16">
        <f t="shared" si="2"/>
        <v>63.9</v>
      </c>
    </row>
    <row r="14" spans="1:15" ht="15" customHeight="1">
      <c r="A14" s="15" t="s">
        <v>89</v>
      </c>
      <c r="B14" s="13">
        <v>160</v>
      </c>
      <c r="C14" s="16">
        <f t="shared" si="3"/>
        <v>8000</v>
      </c>
      <c r="D14" s="16">
        <f t="shared" si="4"/>
        <v>9600</v>
      </c>
      <c r="E14" s="16">
        <v>6407</v>
      </c>
      <c r="F14" s="16">
        <f t="shared" si="5"/>
        <v>12000</v>
      </c>
      <c r="G14" s="16">
        <f t="shared" si="6"/>
        <v>14400</v>
      </c>
      <c r="H14" s="16">
        <v>7007</v>
      </c>
      <c r="I14" s="16">
        <f t="shared" si="0"/>
        <v>6240</v>
      </c>
      <c r="J14" s="16">
        <f t="shared" si="1"/>
        <v>9440</v>
      </c>
      <c r="K14" s="16">
        <v>9520</v>
      </c>
      <c r="L14" s="16">
        <f t="shared" si="2"/>
        <v>59.5</v>
      </c>
    </row>
    <row r="15" spans="1:15" ht="15" customHeight="1">
      <c r="A15" s="15" t="s">
        <v>90</v>
      </c>
      <c r="B15" s="13">
        <v>90</v>
      </c>
      <c r="C15" s="16">
        <f t="shared" si="3"/>
        <v>4500</v>
      </c>
      <c r="D15" s="16">
        <f t="shared" si="4"/>
        <v>5400</v>
      </c>
      <c r="E15" s="16">
        <v>6408</v>
      </c>
      <c r="F15" s="16">
        <f t="shared" si="5"/>
        <v>6750</v>
      </c>
      <c r="G15" s="16">
        <f t="shared" si="6"/>
        <v>8100</v>
      </c>
      <c r="H15" s="16">
        <v>7008</v>
      </c>
      <c r="I15" s="16">
        <f t="shared" si="0"/>
        <v>3510</v>
      </c>
      <c r="J15" s="16">
        <f t="shared" si="1"/>
        <v>5310</v>
      </c>
      <c r="K15" s="16">
        <v>5160</v>
      </c>
      <c r="L15" s="16">
        <f t="shared" si="2"/>
        <v>57.333333333333336</v>
      </c>
    </row>
    <row r="16" spans="1:15" ht="15" customHeight="1">
      <c r="A16" s="15" t="s">
        <v>91</v>
      </c>
      <c r="B16" s="13">
        <v>60</v>
      </c>
      <c r="C16" s="16">
        <f t="shared" si="3"/>
        <v>3000</v>
      </c>
      <c r="D16" s="16">
        <f t="shared" si="4"/>
        <v>3600</v>
      </c>
      <c r="E16" s="16">
        <v>6409</v>
      </c>
      <c r="F16" s="16">
        <f t="shared" si="5"/>
        <v>4500</v>
      </c>
      <c r="G16" s="16">
        <f t="shared" si="6"/>
        <v>5400</v>
      </c>
      <c r="H16" s="16">
        <v>7009</v>
      </c>
      <c r="I16" s="16">
        <f t="shared" si="0"/>
        <v>2340</v>
      </c>
      <c r="J16" s="16">
        <f t="shared" si="1"/>
        <v>3540</v>
      </c>
      <c r="K16" s="16">
        <v>4370</v>
      </c>
      <c r="L16" s="16">
        <f t="shared" si="2"/>
        <v>72.833333333333329</v>
      </c>
    </row>
    <row r="17" spans="1:12" ht="15" customHeight="1">
      <c r="A17" s="15" t="s">
        <v>92</v>
      </c>
      <c r="B17" s="13">
        <v>120</v>
      </c>
      <c r="C17" s="16">
        <f t="shared" si="3"/>
        <v>6000</v>
      </c>
      <c r="D17" s="16">
        <f t="shared" si="4"/>
        <v>7200</v>
      </c>
      <c r="E17" s="16">
        <v>6410</v>
      </c>
      <c r="F17" s="16">
        <f t="shared" si="5"/>
        <v>9000</v>
      </c>
      <c r="G17" s="16">
        <f t="shared" si="6"/>
        <v>10800</v>
      </c>
      <c r="H17" s="16">
        <v>7010</v>
      </c>
      <c r="I17" s="16">
        <f t="shared" si="0"/>
        <v>4680</v>
      </c>
      <c r="J17" s="16">
        <f t="shared" si="1"/>
        <v>7080</v>
      </c>
      <c r="K17" s="16">
        <v>7620</v>
      </c>
      <c r="L17" s="16">
        <f t="shared" si="2"/>
        <v>63.5</v>
      </c>
    </row>
    <row r="18" spans="1:12" ht="15" customHeight="1">
      <c r="A18" s="15" t="s">
        <v>93</v>
      </c>
      <c r="B18" s="13">
        <v>65</v>
      </c>
      <c r="C18" s="16">
        <f t="shared" si="3"/>
        <v>3250</v>
      </c>
      <c r="D18" s="16">
        <f t="shared" si="4"/>
        <v>3900</v>
      </c>
      <c r="E18" s="16">
        <v>6411</v>
      </c>
      <c r="F18" s="16">
        <f t="shared" si="5"/>
        <v>4875</v>
      </c>
      <c r="G18" s="16">
        <f t="shared" si="6"/>
        <v>5850</v>
      </c>
      <c r="H18" s="16">
        <v>7011</v>
      </c>
      <c r="I18" s="16">
        <f t="shared" si="0"/>
        <v>2535</v>
      </c>
      <c r="J18" s="16">
        <f t="shared" si="1"/>
        <v>3835</v>
      </c>
      <c r="K18" s="16">
        <v>4820</v>
      </c>
      <c r="L18" s="16">
        <f t="shared" si="2"/>
        <v>74.15384615384616</v>
      </c>
    </row>
    <row r="19" spans="1:12" ht="15" customHeight="1">
      <c r="A19" s="15" t="s">
        <v>94</v>
      </c>
      <c r="B19" s="13">
        <v>70</v>
      </c>
      <c r="C19" s="16">
        <f t="shared" si="3"/>
        <v>3500</v>
      </c>
      <c r="D19" s="16">
        <f t="shared" si="4"/>
        <v>4200</v>
      </c>
      <c r="E19" s="16">
        <v>6412</v>
      </c>
      <c r="F19" s="16">
        <f t="shared" si="5"/>
        <v>5250</v>
      </c>
      <c r="G19" s="16">
        <f t="shared" si="6"/>
        <v>6300</v>
      </c>
      <c r="H19" s="16">
        <v>7012</v>
      </c>
      <c r="I19" s="16">
        <f t="shared" si="0"/>
        <v>2730</v>
      </c>
      <c r="J19" s="16">
        <f t="shared" si="1"/>
        <v>4130</v>
      </c>
      <c r="K19" s="16">
        <v>5160</v>
      </c>
      <c r="L19" s="16">
        <f t="shared" si="2"/>
        <v>73.714285714285708</v>
      </c>
    </row>
    <row r="20" spans="1:12" ht="15" customHeight="1">
      <c r="A20" s="15" t="s">
        <v>95</v>
      </c>
      <c r="B20" s="13">
        <v>50</v>
      </c>
      <c r="C20" s="16">
        <f t="shared" si="3"/>
        <v>2500</v>
      </c>
      <c r="D20" s="16">
        <f t="shared" si="4"/>
        <v>3000</v>
      </c>
      <c r="E20" s="16">
        <v>6413</v>
      </c>
      <c r="F20" s="16">
        <f t="shared" si="5"/>
        <v>3750</v>
      </c>
      <c r="G20" s="16">
        <f t="shared" si="6"/>
        <v>4500</v>
      </c>
      <c r="H20" s="16">
        <v>7013</v>
      </c>
      <c r="I20" s="16">
        <f t="shared" si="0"/>
        <v>1950</v>
      </c>
      <c r="J20" s="16">
        <f t="shared" si="1"/>
        <v>2950</v>
      </c>
      <c r="K20" s="16"/>
      <c r="L20" s="16">
        <f t="shared" si="2"/>
        <v>0</v>
      </c>
    </row>
    <row r="21" spans="1:12" ht="15" customHeight="1">
      <c r="A21" s="15" t="s">
        <v>96</v>
      </c>
      <c r="B21" s="13">
        <v>120</v>
      </c>
      <c r="C21" s="16">
        <f t="shared" si="3"/>
        <v>6000</v>
      </c>
      <c r="D21" s="16">
        <f t="shared" si="4"/>
        <v>7200</v>
      </c>
      <c r="E21" s="16">
        <v>6414</v>
      </c>
      <c r="F21" s="16">
        <f t="shared" si="5"/>
        <v>9000</v>
      </c>
      <c r="G21" s="16">
        <f t="shared" si="6"/>
        <v>10800</v>
      </c>
      <c r="H21" s="16">
        <v>7014</v>
      </c>
      <c r="I21" s="16">
        <f t="shared" si="0"/>
        <v>4680</v>
      </c>
      <c r="J21" s="16">
        <f t="shared" si="1"/>
        <v>7080</v>
      </c>
      <c r="K21" s="16">
        <v>7616</v>
      </c>
      <c r="L21" s="16">
        <f t="shared" si="2"/>
        <v>63.466666666666669</v>
      </c>
    </row>
    <row r="22" spans="1:12" ht="15" customHeight="1">
      <c r="A22" s="15" t="s">
        <v>97</v>
      </c>
      <c r="B22" s="13">
        <v>45</v>
      </c>
      <c r="C22" s="16">
        <f t="shared" si="3"/>
        <v>2250</v>
      </c>
      <c r="D22" s="16">
        <f t="shared" si="4"/>
        <v>2700</v>
      </c>
      <c r="E22" s="16">
        <v>6415</v>
      </c>
      <c r="F22" s="16">
        <f t="shared" si="5"/>
        <v>3375</v>
      </c>
      <c r="G22" s="16">
        <f t="shared" si="6"/>
        <v>4050</v>
      </c>
      <c r="H22" s="16">
        <v>7015</v>
      </c>
      <c r="I22" s="16">
        <f t="shared" si="0"/>
        <v>1755</v>
      </c>
      <c r="J22" s="16">
        <f t="shared" si="1"/>
        <v>2655</v>
      </c>
      <c r="K22" s="16">
        <v>4150</v>
      </c>
      <c r="L22" s="16">
        <f t="shared" si="2"/>
        <v>92.222222222222229</v>
      </c>
    </row>
    <row r="23" spans="1:12" ht="15" customHeight="1">
      <c r="A23" s="15" t="s">
        <v>98</v>
      </c>
      <c r="B23" s="13">
        <v>100</v>
      </c>
      <c r="C23" s="16">
        <f t="shared" si="3"/>
        <v>5000</v>
      </c>
      <c r="D23" s="16">
        <f t="shared" si="4"/>
        <v>6000</v>
      </c>
      <c r="E23" s="16">
        <v>6416</v>
      </c>
      <c r="F23" s="16">
        <f t="shared" si="5"/>
        <v>7500</v>
      </c>
      <c r="G23" s="16">
        <f t="shared" si="6"/>
        <v>9000</v>
      </c>
      <c r="H23" s="16">
        <v>7016</v>
      </c>
      <c r="I23" s="16">
        <f t="shared" si="0"/>
        <v>3900</v>
      </c>
      <c r="J23" s="16">
        <f t="shared" si="1"/>
        <v>5900</v>
      </c>
      <c r="K23" s="16">
        <v>6390</v>
      </c>
      <c r="L23" s="16">
        <f t="shared" si="2"/>
        <v>63.9</v>
      </c>
    </row>
    <row r="24" spans="1:12" ht="15" customHeight="1">
      <c r="A24" s="15" t="s">
        <v>99</v>
      </c>
      <c r="B24" s="13">
        <v>120</v>
      </c>
      <c r="C24" s="16">
        <f t="shared" si="3"/>
        <v>6000</v>
      </c>
      <c r="D24" s="16">
        <f t="shared" si="4"/>
        <v>7200</v>
      </c>
      <c r="E24" s="16">
        <v>6417</v>
      </c>
      <c r="F24" s="16">
        <f t="shared" si="5"/>
        <v>9000</v>
      </c>
      <c r="G24" s="16">
        <f t="shared" si="6"/>
        <v>10800</v>
      </c>
      <c r="H24" s="16">
        <v>7017</v>
      </c>
      <c r="I24" s="16">
        <f t="shared" si="0"/>
        <v>4680</v>
      </c>
      <c r="J24" s="16">
        <f t="shared" si="1"/>
        <v>7080</v>
      </c>
      <c r="K24" s="16">
        <v>7620</v>
      </c>
      <c r="L24" s="16">
        <f t="shared" si="2"/>
        <v>63.5</v>
      </c>
    </row>
    <row r="25" spans="1:12" ht="15" customHeight="1">
      <c r="A25" s="15" t="s">
        <v>100</v>
      </c>
      <c r="B25" s="13">
        <v>85</v>
      </c>
      <c r="C25" s="16">
        <f t="shared" si="3"/>
        <v>4250</v>
      </c>
      <c r="D25" s="16">
        <f t="shared" si="4"/>
        <v>5100</v>
      </c>
      <c r="E25" s="16">
        <v>6418</v>
      </c>
      <c r="F25" s="16">
        <f t="shared" si="5"/>
        <v>6375</v>
      </c>
      <c r="G25" s="16">
        <f t="shared" si="6"/>
        <v>7650</v>
      </c>
      <c r="H25" s="16">
        <v>7018</v>
      </c>
      <c r="I25" s="16">
        <f t="shared" si="0"/>
        <v>3315</v>
      </c>
      <c r="J25" s="16">
        <f t="shared" si="1"/>
        <v>5015</v>
      </c>
      <c r="K25" s="16">
        <v>5940</v>
      </c>
      <c r="L25" s="16">
        <f t="shared" si="2"/>
        <v>69.882352941176464</v>
      </c>
    </row>
    <row r="26" spans="1:12" ht="15" customHeight="1">
      <c r="A26" s="15" t="s">
        <v>101</v>
      </c>
      <c r="B26" s="13">
        <v>200</v>
      </c>
      <c r="C26" s="16">
        <f t="shared" si="3"/>
        <v>10000</v>
      </c>
      <c r="D26" s="16">
        <f t="shared" si="4"/>
        <v>12000</v>
      </c>
      <c r="E26" s="16">
        <v>6419</v>
      </c>
      <c r="F26" s="16">
        <f t="shared" si="5"/>
        <v>15000</v>
      </c>
      <c r="G26" s="16">
        <f t="shared" si="6"/>
        <v>18000</v>
      </c>
      <c r="H26" s="16">
        <v>7019</v>
      </c>
      <c r="I26" s="16">
        <f t="shared" si="0"/>
        <v>7800</v>
      </c>
      <c r="J26" s="16">
        <f t="shared" si="1"/>
        <v>11800</v>
      </c>
      <c r="K26" s="16">
        <v>10760</v>
      </c>
      <c r="L26" s="16">
        <f t="shared" si="2"/>
        <v>53.8</v>
      </c>
    </row>
    <row r="27" spans="1:12" ht="15" customHeight="1">
      <c r="A27" s="15" t="s">
        <v>102</v>
      </c>
      <c r="B27" s="13">
        <v>80</v>
      </c>
      <c r="C27" s="16">
        <f t="shared" si="3"/>
        <v>4000</v>
      </c>
      <c r="D27" s="16">
        <f t="shared" si="4"/>
        <v>4800</v>
      </c>
      <c r="E27" s="16">
        <v>6420</v>
      </c>
      <c r="F27" s="16">
        <f t="shared" si="5"/>
        <v>6000</v>
      </c>
      <c r="G27" s="16">
        <f t="shared" si="6"/>
        <v>7200</v>
      </c>
      <c r="H27" s="16">
        <v>7020</v>
      </c>
      <c r="I27" s="16">
        <f t="shared" si="0"/>
        <v>3120</v>
      </c>
      <c r="J27" s="16">
        <f t="shared" si="1"/>
        <v>4720</v>
      </c>
      <c r="K27" s="16">
        <v>5600</v>
      </c>
      <c r="L27" s="16">
        <f t="shared" si="2"/>
        <v>70</v>
      </c>
    </row>
    <row r="28" spans="1:12" ht="15" customHeight="1">
      <c r="A28" s="15" t="s">
        <v>103</v>
      </c>
      <c r="B28" s="13">
        <v>410</v>
      </c>
      <c r="C28" s="16">
        <f t="shared" si="3"/>
        <v>20500</v>
      </c>
      <c r="D28" s="16">
        <f t="shared" si="4"/>
        <v>24600</v>
      </c>
      <c r="E28" s="16">
        <v>6421</v>
      </c>
      <c r="F28" s="16">
        <f t="shared" si="5"/>
        <v>30750</v>
      </c>
      <c r="G28" s="16">
        <f t="shared" si="6"/>
        <v>36900</v>
      </c>
      <c r="H28" s="16">
        <v>7021</v>
      </c>
      <c r="I28" s="16">
        <f t="shared" si="0"/>
        <v>15990</v>
      </c>
      <c r="J28" s="16">
        <f t="shared" si="1"/>
        <v>24190</v>
      </c>
      <c r="K28" s="16"/>
      <c r="L28" s="16">
        <f t="shared" si="2"/>
        <v>0</v>
      </c>
    </row>
    <row r="29" spans="1:12" ht="15" customHeight="1">
      <c r="A29" s="15" t="s">
        <v>104</v>
      </c>
      <c r="B29" s="13">
        <v>135</v>
      </c>
      <c r="C29" s="16">
        <f t="shared" si="3"/>
        <v>6750</v>
      </c>
      <c r="D29" s="16">
        <f t="shared" si="4"/>
        <v>8100</v>
      </c>
      <c r="E29" s="16">
        <v>6422</v>
      </c>
      <c r="F29" s="16">
        <f t="shared" si="5"/>
        <v>10125</v>
      </c>
      <c r="G29" s="16">
        <f t="shared" si="6"/>
        <v>12150</v>
      </c>
      <c r="H29" s="16">
        <v>7022</v>
      </c>
      <c r="I29" s="16">
        <f t="shared" si="0"/>
        <v>5265</v>
      </c>
      <c r="J29" s="16">
        <f t="shared" si="1"/>
        <v>7965</v>
      </c>
      <c r="K29" s="16"/>
      <c r="L29" s="16">
        <f t="shared" si="2"/>
        <v>0</v>
      </c>
    </row>
    <row r="30" spans="1:12" ht="15" customHeight="1">
      <c r="A30" s="15" t="s">
        <v>105</v>
      </c>
      <c r="B30" s="13">
        <v>65</v>
      </c>
      <c r="C30" s="16">
        <f t="shared" si="3"/>
        <v>3250</v>
      </c>
      <c r="D30" s="16">
        <f t="shared" si="4"/>
        <v>3900</v>
      </c>
      <c r="E30" s="16">
        <v>6423</v>
      </c>
      <c r="F30" s="16">
        <f t="shared" si="5"/>
        <v>4875</v>
      </c>
      <c r="G30" s="16">
        <f t="shared" si="6"/>
        <v>5850</v>
      </c>
      <c r="H30" s="16">
        <v>7023</v>
      </c>
      <c r="I30" s="16">
        <f t="shared" si="0"/>
        <v>2535</v>
      </c>
      <c r="J30" s="16">
        <f t="shared" si="1"/>
        <v>3835</v>
      </c>
      <c r="K30" s="16">
        <v>4820</v>
      </c>
      <c r="L30" s="16">
        <f t="shared" si="2"/>
        <v>74.15384615384616</v>
      </c>
    </row>
    <row r="31" spans="1:12" ht="15" customHeight="1">
      <c r="A31" s="15" t="s">
        <v>106</v>
      </c>
      <c r="B31" s="13">
        <v>100</v>
      </c>
      <c r="C31" s="16">
        <f t="shared" si="3"/>
        <v>5000</v>
      </c>
      <c r="D31" s="16">
        <f t="shared" si="4"/>
        <v>6000</v>
      </c>
      <c r="E31" s="16">
        <v>6424</v>
      </c>
      <c r="F31" s="16">
        <f t="shared" si="5"/>
        <v>7500</v>
      </c>
      <c r="G31" s="16">
        <f t="shared" si="6"/>
        <v>9000</v>
      </c>
      <c r="H31" s="16">
        <v>7024</v>
      </c>
      <c r="I31" s="16">
        <f t="shared" si="0"/>
        <v>3900</v>
      </c>
      <c r="J31" s="16">
        <f t="shared" si="1"/>
        <v>5900</v>
      </c>
      <c r="K31" s="16">
        <v>6390</v>
      </c>
      <c r="L31" s="16">
        <f t="shared" si="2"/>
        <v>63.9</v>
      </c>
    </row>
    <row r="32" spans="1:12" ht="15" customHeight="1">
      <c r="A32" s="15" t="s">
        <v>107</v>
      </c>
      <c r="B32" s="13">
        <v>200</v>
      </c>
      <c r="C32" s="16">
        <f t="shared" si="3"/>
        <v>10000</v>
      </c>
      <c r="D32" s="16">
        <f t="shared" si="4"/>
        <v>12000</v>
      </c>
      <c r="E32" s="16">
        <v>6425</v>
      </c>
      <c r="F32" s="16">
        <f t="shared" si="5"/>
        <v>15000</v>
      </c>
      <c r="G32" s="16">
        <f t="shared" si="6"/>
        <v>18000</v>
      </c>
      <c r="H32" s="16">
        <v>7025</v>
      </c>
      <c r="I32" s="16">
        <f t="shared" si="0"/>
        <v>7800</v>
      </c>
      <c r="J32" s="16">
        <f t="shared" si="1"/>
        <v>11800</v>
      </c>
      <c r="K32" s="16"/>
      <c r="L32" s="16">
        <f t="shared" si="2"/>
        <v>0</v>
      </c>
    </row>
    <row r="33" spans="1:12" ht="15" customHeight="1">
      <c r="A33" s="15" t="s">
        <v>108</v>
      </c>
      <c r="B33" s="13">
        <v>60</v>
      </c>
      <c r="C33" s="16">
        <f t="shared" si="3"/>
        <v>3000</v>
      </c>
      <c r="D33" s="16">
        <f t="shared" si="4"/>
        <v>3600</v>
      </c>
      <c r="E33" s="16">
        <v>6426</v>
      </c>
      <c r="F33" s="16">
        <f t="shared" si="5"/>
        <v>4500</v>
      </c>
      <c r="G33" s="16">
        <f t="shared" si="6"/>
        <v>5400</v>
      </c>
      <c r="H33" s="16">
        <v>7026</v>
      </c>
      <c r="I33" s="16">
        <f t="shared" si="0"/>
        <v>2340</v>
      </c>
      <c r="J33" s="16">
        <f t="shared" si="1"/>
        <v>3540</v>
      </c>
      <c r="K33" s="16">
        <v>4820</v>
      </c>
      <c r="L33" s="16">
        <f t="shared" si="2"/>
        <v>80.333333333333329</v>
      </c>
    </row>
    <row r="34" spans="1:12" ht="15" customHeight="1">
      <c r="A34" s="15" t="s">
        <v>109</v>
      </c>
      <c r="B34" s="13">
        <v>180</v>
      </c>
      <c r="C34" s="16">
        <f t="shared" si="3"/>
        <v>9000</v>
      </c>
      <c r="D34" s="16">
        <f t="shared" si="4"/>
        <v>10800</v>
      </c>
      <c r="E34" s="16">
        <v>6427</v>
      </c>
      <c r="F34" s="16">
        <f t="shared" si="5"/>
        <v>13500</v>
      </c>
      <c r="G34" s="16">
        <f t="shared" si="6"/>
        <v>16200</v>
      </c>
      <c r="H34" s="16">
        <v>7027</v>
      </c>
      <c r="I34" s="16">
        <f t="shared" si="0"/>
        <v>7020</v>
      </c>
      <c r="J34" s="16">
        <f t="shared" si="1"/>
        <v>10620</v>
      </c>
      <c r="K34" s="16"/>
      <c r="L34" s="16">
        <f t="shared" si="2"/>
        <v>0</v>
      </c>
    </row>
    <row r="35" spans="1:12" ht="15" customHeight="1">
      <c r="A35" s="15" t="s">
        <v>110</v>
      </c>
      <c r="B35" s="13">
        <v>60</v>
      </c>
      <c r="C35" s="16">
        <f t="shared" si="3"/>
        <v>3000</v>
      </c>
      <c r="D35" s="16">
        <f t="shared" si="4"/>
        <v>3600</v>
      </c>
      <c r="E35" s="16">
        <v>6428</v>
      </c>
      <c r="F35" s="16">
        <f t="shared" si="5"/>
        <v>4500</v>
      </c>
      <c r="G35" s="16">
        <f t="shared" si="6"/>
        <v>5400</v>
      </c>
      <c r="H35" s="16">
        <v>7028</v>
      </c>
      <c r="I35" s="16">
        <f t="shared" si="0"/>
        <v>2340</v>
      </c>
      <c r="J35" s="16">
        <f t="shared" si="1"/>
        <v>3540</v>
      </c>
      <c r="K35" s="16"/>
      <c r="L35" s="16">
        <f t="shared" si="2"/>
        <v>0</v>
      </c>
    </row>
    <row r="36" spans="1:12" ht="15" customHeight="1">
      <c r="A36" s="15" t="s">
        <v>111</v>
      </c>
      <c r="B36" s="13">
        <v>90</v>
      </c>
      <c r="C36" s="16">
        <f t="shared" si="3"/>
        <v>4500</v>
      </c>
      <c r="D36" s="16">
        <f t="shared" si="4"/>
        <v>5400</v>
      </c>
      <c r="E36" s="16">
        <v>6429</v>
      </c>
      <c r="F36" s="16">
        <f t="shared" si="5"/>
        <v>6750</v>
      </c>
      <c r="G36" s="16">
        <f t="shared" si="6"/>
        <v>8100</v>
      </c>
      <c r="H36" s="16">
        <v>7029</v>
      </c>
      <c r="I36" s="16">
        <f t="shared" si="0"/>
        <v>3510</v>
      </c>
      <c r="J36" s="16">
        <f t="shared" si="1"/>
        <v>5310</v>
      </c>
      <c r="K36" s="16">
        <v>5380</v>
      </c>
      <c r="L36" s="16">
        <f t="shared" si="2"/>
        <v>59.777777777777779</v>
      </c>
    </row>
    <row r="37" spans="1:12" ht="15" customHeight="1">
      <c r="A37" s="15" t="s">
        <v>112</v>
      </c>
      <c r="B37" s="13">
        <v>60</v>
      </c>
      <c r="C37" s="16">
        <f t="shared" si="3"/>
        <v>3000</v>
      </c>
      <c r="D37" s="16">
        <f t="shared" si="4"/>
        <v>3600</v>
      </c>
      <c r="E37" s="16">
        <v>6430</v>
      </c>
      <c r="F37" s="16">
        <f t="shared" si="5"/>
        <v>4500</v>
      </c>
      <c r="G37" s="16">
        <f t="shared" si="6"/>
        <v>5400</v>
      </c>
      <c r="H37" s="16">
        <v>7030</v>
      </c>
      <c r="I37" s="16">
        <f t="shared" si="0"/>
        <v>2340</v>
      </c>
      <c r="J37" s="16">
        <f t="shared" si="1"/>
        <v>3540</v>
      </c>
      <c r="K37" s="16"/>
      <c r="L37" s="16">
        <f t="shared" si="2"/>
        <v>0</v>
      </c>
    </row>
    <row r="38" spans="1:12" ht="15" customHeight="1">
      <c r="A38" s="15" t="s">
        <v>113</v>
      </c>
      <c r="B38" s="13">
        <v>140</v>
      </c>
      <c r="C38" s="16">
        <f t="shared" si="3"/>
        <v>7000</v>
      </c>
      <c r="D38" s="16">
        <f t="shared" si="4"/>
        <v>8400</v>
      </c>
      <c r="E38" s="16">
        <v>6431</v>
      </c>
      <c r="F38" s="16">
        <f t="shared" si="5"/>
        <v>10500</v>
      </c>
      <c r="G38" s="16">
        <f t="shared" si="6"/>
        <v>12600</v>
      </c>
      <c r="H38" s="16">
        <v>7031</v>
      </c>
      <c r="I38" s="16">
        <f t="shared" si="0"/>
        <v>5460</v>
      </c>
      <c r="J38" s="16">
        <f t="shared" si="1"/>
        <v>8260</v>
      </c>
      <c r="K38" s="16">
        <v>8070</v>
      </c>
      <c r="L38" s="16">
        <f t="shared" si="2"/>
        <v>57.642857142857146</v>
      </c>
    </row>
    <row r="39" spans="1:12" ht="15" customHeight="1">
      <c r="A39" s="15" t="s">
        <v>114</v>
      </c>
      <c r="B39" s="13">
        <v>120</v>
      </c>
      <c r="C39" s="16">
        <f t="shared" si="3"/>
        <v>6000</v>
      </c>
      <c r="D39" s="16">
        <f t="shared" si="4"/>
        <v>7200</v>
      </c>
      <c r="E39" s="16">
        <v>6432</v>
      </c>
      <c r="F39" s="16">
        <f t="shared" si="5"/>
        <v>9000</v>
      </c>
      <c r="G39" s="16">
        <f t="shared" si="6"/>
        <v>10800</v>
      </c>
      <c r="H39" s="16">
        <v>7032</v>
      </c>
      <c r="I39" s="16">
        <f t="shared" si="0"/>
        <v>4680</v>
      </c>
      <c r="J39" s="16">
        <f t="shared" si="1"/>
        <v>7080</v>
      </c>
      <c r="K39" s="16">
        <v>7060</v>
      </c>
      <c r="L39" s="16">
        <f t="shared" si="2"/>
        <v>58.833333333333336</v>
      </c>
    </row>
    <row r="40" spans="1:12" ht="15" customHeight="1">
      <c r="A40" s="15" t="s">
        <v>115</v>
      </c>
      <c r="B40" s="13">
        <v>45</v>
      </c>
      <c r="C40" s="16">
        <f t="shared" si="3"/>
        <v>2250</v>
      </c>
      <c r="D40" s="16">
        <f t="shared" si="4"/>
        <v>2700</v>
      </c>
      <c r="E40" s="16">
        <v>6433</v>
      </c>
      <c r="F40" s="16">
        <f t="shared" si="5"/>
        <v>3375</v>
      </c>
      <c r="G40" s="16">
        <f t="shared" si="6"/>
        <v>4050</v>
      </c>
      <c r="H40" s="16">
        <v>7033</v>
      </c>
      <c r="I40" s="16">
        <f t="shared" si="0"/>
        <v>1755</v>
      </c>
      <c r="J40" s="16">
        <f t="shared" si="1"/>
        <v>2655</v>
      </c>
      <c r="K40" s="16">
        <v>4370</v>
      </c>
      <c r="L40" s="16">
        <f t="shared" si="2"/>
        <v>97.111111111111114</v>
      </c>
    </row>
    <row r="41" spans="1:12" ht="15" customHeight="1">
      <c r="A41" s="15" t="s">
        <v>116</v>
      </c>
      <c r="B41" s="13">
        <v>170</v>
      </c>
      <c r="C41" s="16">
        <f t="shared" si="3"/>
        <v>8500</v>
      </c>
      <c r="D41" s="16">
        <f t="shared" si="4"/>
        <v>10200</v>
      </c>
      <c r="E41" s="16">
        <v>6434</v>
      </c>
      <c r="F41" s="16">
        <f t="shared" si="5"/>
        <v>12750</v>
      </c>
      <c r="G41" s="16">
        <f t="shared" si="6"/>
        <v>15300</v>
      </c>
      <c r="H41" s="16">
        <v>7034</v>
      </c>
      <c r="I41" s="16">
        <f t="shared" si="0"/>
        <v>6630</v>
      </c>
      <c r="J41" s="16">
        <f t="shared" si="1"/>
        <v>10030</v>
      </c>
      <c r="K41" s="16">
        <v>8960</v>
      </c>
      <c r="L41" s="16">
        <f t="shared" si="2"/>
        <v>52.705882352941174</v>
      </c>
    </row>
    <row r="42" spans="1:12" ht="15" customHeight="1">
      <c r="A42" s="15" t="s">
        <v>117</v>
      </c>
      <c r="B42" s="13">
        <v>80</v>
      </c>
      <c r="C42" s="16">
        <f t="shared" si="3"/>
        <v>4000</v>
      </c>
      <c r="D42" s="16">
        <f t="shared" si="4"/>
        <v>4800</v>
      </c>
      <c r="E42" s="16">
        <v>6435</v>
      </c>
      <c r="F42" s="16">
        <f t="shared" si="5"/>
        <v>6000</v>
      </c>
      <c r="G42" s="16">
        <f t="shared" si="6"/>
        <v>7200</v>
      </c>
      <c r="H42" s="16">
        <v>7035</v>
      </c>
      <c r="I42" s="16">
        <f t="shared" si="0"/>
        <v>3120</v>
      </c>
      <c r="J42" s="16">
        <f t="shared" si="1"/>
        <v>4720</v>
      </c>
      <c r="K42" s="16">
        <v>5600</v>
      </c>
      <c r="L42" s="16">
        <f t="shared" si="2"/>
        <v>70</v>
      </c>
    </row>
    <row r="43" spans="1:12" ht="15" customHeight="1">
      <c r="A43" s="15" t="s">
        <v>118</v>
      </c>
      <c r="B43" s="13">
        <v>70</v>
      </c>
      <c r="C43" s="16">
        <f t="shared" si="3"/>
        <v>3500</v>
      </c>
      <c r="D43" s="16">
        <f t="shared" si="4"/>
        <v>4200</v>
      </c>
      <c r="E43" s="16">
        <v>6436</v>
      </c>
      <c r="F43" s="16">
        <f t="shared" si="5"/>
        <v>5250</v>
      </c>
      <c r="G43" s="16">
        <f t="shared" si="6"/>
        <v>6300</v>
      </c>
      <c r="H43" s="16">
        <v>7036</v>
      </c>
      <c r="I43" s="16">
        <f t="shared" si="0"/>
        <v>2730</v>
      </c>
      <c r="J43" s="16">
        <f t="shared" si="1"/>
        <v>4130</v>
      </c>
      <c r="K43" s="16">
        <v>5160</v>
      </c>
      <c r="L43" s="16">
        <f t="shared" si="2"/>
        <v>73.714285714285708</v>
      </c>
    </row>
    <row r="44" spans="1:12" ht="15" customHeight="1">
      <c r="A44" s="15" t="s">
        <v>119</v>
      </c>
      <c r="B44" s="13">
        <v>200</v>
      </c>
      <c r="C44" s="16">
        <f t="shared" si="3"/>
        <v>10000</v>
      </c>
      <c r="D44" s="16">
        <f t="shared" si="4"/>
        <v>12000</v>
      </c>
      <c r="E44" s="16">
        <v>6437</v>
      </c>
      <c r="F44" s="16">
        <f t="shared" si="5"/>
        <v>15000</v>
      </c>
      <c r="G44" s="16">
        <f t="shared" si="6"/>
        <v>18000</v>
      </c>
      <c r="H44" s="16">
        <v>7037</v>
      </c>
      <c r="I44" s="16">
        <f t="shared" si="0"/>
        <v>7800</v>
      </c>
      <c r="J44" s="16">
        <f t="shared" si="1"/>
        <v>11800</v>
      </c>
      <c r="K44" s="16">
        <v>10760</v>
      </c>
      <c r="L44" s="16">
        <f t="shared" si="2"/>
        <v>53.8</v>
      </c>
    </row>
    <row r="45" spans="1:12" ht="15" customHeight="1">
      <c r="A45" s="15" t="s">
        <v>120</v>
      </c>
      <c r="B45" s="13">
        <v>125</v>
      </c>
      <c r="C45" s="16">
        <f t="shared" si="3"/>
        <v>6250</v>
      </c>
      <c r="D45" s="16">
        <f t="shared" si="4"/>
        <v>7500</v>
      </c>
      <c r="E45" s="16">
        <v>6438</v>
      </c>
      <c r="F45" s="16">
        <f t="shared" si="5"/>
        <v>9375</v>
      </c>
      <c r="G45" s="16">
        <f t="shared" si="6"/>
        <v>11250</v>
      </c>
      <c r="H45" s="16">
        <v>7038</v>
      </c>
      <c r="I45" s="16">
        <f t="shared" si="0"/>
        <v>4875</v>
      </c>
      <c r="J45" s="16">
        <f t="shared" si="1"/>
        <v>7375</v>
      </c>
      <c r="K45" s="16">
        <v>6390</v>
      </c>
      <c r="L45" s="16">
        <f t="shared" si="2"/>
        <v>51.12</v>
      </c>
    </row>
    <row r="46" spans="1:12" ht="15" customHeight="1">
      <c r="A46" s="15" t="s">
        <v>121</v>
      </c>
      <c r="B46" s="13">
        <v>130</v>
      </c>
      <c r="C46" s="16">
        <f t="shared" si="3"/>
        <v>6500</v>
      </c>
      <c r="D46" s="16">
        <f t="shared" si="4"/>
        <v>7800</v>
      </c>
      <c r="E46" s="16">
        <v>6439</v>
      </c>
      <c r="F46" s="16">
        <f t="shared" si="5"/>
        <v>9750</v>
      </c>
      <c r="G46" s="16">
        <f t="shared" si="6"/>
        <v>11700</v>
      </c>
      <c r="H46" s="16">
        <v>7039</v>
      </c>
      <c r="I46" s="16">
        <f t="shared" si="0"/>
        <v>5070</v>
      </c>
      <c r="J46" s="16">
        <f t="shared" si="1"/>
        <v>7670</v>
      </c>
      <c r="K46" s="16">
        <v>7620</v>
      </c>
      <c r="L46" s="16">
        <f t="shared" si="2"/>
        <v>58.615384615384613</v>
      </c>
    </row>
    <row r="47" spans="1:12" ht="15" customHeight="1">
      <c r="A47" s="15" t="s">
        <v>122</v>
      </c>
      <c r="B47" s="13">
        <v>90</v>
      </c>
      <c r="C47" s="16">
        <f t="shared" si="3"/>
        <v>4500</v>
      </c>
      <c r="D47" s="16">
        <f t="shared" si="4"/>
        <v>5400</v>
      </c>
      <c r="E47" s="16">
        <v>6440</v>
      </c>
      <c r="F47" s="16">
        <f t="shared" si="5"/>
        <v>6750</v>
      </c>
      <c r="G47" s="16">
        <f t="shared" si="6"/>
        <v>8100</v>
      </c>
      <c r="H47" s="16">
        <v>7040</v>
      </c>
      <c r="I47" s="16">
        <f t="shared" si="0"/>
        <v>3510</v>
      </c>
      <c r="J47" s="16">
        <f t="shared" si="1"/>
        <v>5310</v>
      </c>
      <c r="K47" s="16">
        <v>5600</v>
      </c>
      <c r="L47" s="16">
        <f t="shared" si="2"/>
        <v>62.222222222222221</v>
      </c>
    </row>
    <row r="48" spans="1:12" ht="15" customHeight="1">
      <c r="A48" s="15" t="s">
        <v>123</v>
      </c>
      <c r="B48" s="13">
        <v>45</v>
      </c>
      <c r="C48" s="16">
        <f t="shared" si="3"/>
        <v>2250</v>
      </c>
      <c r="D48" s="16">
        <f t="shared" si="4"/>
        <v>2700</v>
      </c>
      <c r="E48" s="16">
        <v>6441</v>
      </c>
      <c r="F48" s="16">
        <f t="shared" si="5"/>
        <v>3375</v>
      </c>
      <c r="G48" s="16">
        <f t="shared" si="6"/>
        <v>4050</v>
      </c>
      <c r="H48" s="16">
        <v>7041</v>
      </c>
      <c r="I48" s="16">
        <f t="shared" si="0"/>
        <v>1755</v>
      </c>
      <c r="J48" s="16">
        <f t="shared" si="1"/>
        <v>2655</v>
      </c>
      <c r="K48" s="16"/>
      <c r="L48" s="16">
        <f t="shared" si="2"/>
        <v>0</v>
      </c>
    </row>
    <row r="49" spans="1:12" ht="15" customHeight="1">
      <c r="A49" s="15" t="s">
        <v>124</v>
      </c>
      <c r="B49" s="13">
        <v>180</v>
      </c>
      <c r="C49" s="16">
        <f t="shared" si="3"/>
        <v>9000</v>
      </c>
      <c r="D49" s="16">
        <f t="shared" si="4"/>
        <v>10800</v>
      </c>
      <c r="E49" s="16">
        <v>6442</v>
      </c>
      <c r="F49" s="16">
        <f t="shared" si="5"/>
        <v>13500</v>
      </c>
      <c r="G49" s="16">
        <f t="shared" si="6"/>
        <v>16200</v>
      </c>
      <c r="H49" s="16">
        <v>7042</v>
      </c>
      <c r="I49" s="16">
        <f t="shared" si="0"/>
        <v>7020</v>
      </c>
      <c r="J49" s="16">
        <f t="shared" si="1"/>
        <v>10620</v>
      </c>
      <c r="K49" s="16">
        <v>11200</v>
      </c>
      <c r="L49" s="16">
        <f t="shared" si="2"/>
        <v>62.222222222222221</v>
      </c>
    </row>
    <row r="50" spans="1:12" ht="15.75">
      <c r="A50" s="37" t="s">
        <v>125</v>
      </c>
      <c r="B50" s="38"/>
      <c r="C50" s="38"/>
      <c r="D50" s="38"/>
      <c r="E50" s="38"/>
      <c r="F50" s="38"/>
    </row>
    <row r="51" spans="1:12" ht="15.75">
      <c r="A51" s="37"/>
      <c r="B51" s="38"/>
      <c r="C51" s="38"/>
      <c r="D51" s="38"/>
      <c r="E51" s="38"/>
      <c r="F51" s="38"/>
    </row>
    <row r="52" spans="1:12" ht="15.75">
      <c r="A52" s="39" t="s">
        <v>126</v>
      </c>
      <c r="B52" s="40"/>
      <c r="C52" s="40" t="s">
        <v>127</v>
      </c>
      <c r="D52" s="40"/>
      <c r="E52" s="40"/>
      <c r="F52" s="39" t="s">
        <v>128</v>
      </c>
      <c r="G52" s="41"/>
    </row>
    <row r="53" spans="1:12" ht="15.75">
      <c r="A53" s="37" t="s">
        <v>129</v>
      </c>
      <c r="B53" s="38"/>
      <c r="C53" s="37" t="s">
        <v>130</v>
      </c>
      <c r="D53" s="38"/>
      <c r="E53" s="38"/>
      <c r="F53" s="37" t="s">
        <v>131</v>
      </c>
    </row>
    <row r="54" spans="1:12" ht="15.75">
      <c r="A54" s="37" t="s">
        <v>132</v>
      </c>
      <c r="B54" s="38"/>
      <c r="C54" s="37" t="s">
        <v>133</v>
      </c>
      <c r="D54" s="38"/>
      <c r="E54" s="38"/>
      <c r="F54" s="37" t="s">
        <v>134</v>
      </c>
      <c r="G54" s="37"/>
    </row>
    <row r="55" spans="1:12" ht="15.75" hidden="1">
      <c r="A55" s="37" t="s">
        <v>71</v>
      </c>
      <c r="B55" s="38"/>
      <c r="C55" s="37" t="s">
        <v>135</v>
      </c>
      <c r="D55" s="38"/>
      <c r="E55" s="38"/>
      <c r="F55" s="37" t="s">
        <v>136</v>
      </c>
    </row>
    <row r="56" spans="1:12" ht="10.5" customHeight="1">
      <c r="A56" s="37"/>
      <c r="B56" s="38"/>
      <c r="C56" s="37"/>
      <c r="D56" s="38"/>
      <c r="E56" s="38"/>
      <c r="F56" s="37"/>
    </row>
  </sheetData>
  <mergeCells count="6">
    <mergeCell ref="A4:A6"/>
    <mergeCell ref="B4:B6"/>
    <mergeCell ref="C4:D4"/>
    <mergeCell ref="F4:G4"/>
    <mergeCell ref="I4:J4"/>
    <mergeCell ref="K4:L4"/>
  </mergeCells>
  <pageMargins left="0.74803149606299213" right="0.11811023622047245" top="0.27559055118110237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1-19.09.2019</vt:lpstr>
      <vt:lpstr>2-19.09.2019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Zakup2</dc:creator>
  <cp:lastModifiedBy>Zakup2</cp:lastModifiedBy>
  <dcterms:created xsi:type="dcterms:W3CDTF">2021-09-09T05:20:11Z</dcterms:created>
  <dcterms:modified xsi:type="dcterms:W3CDTF">2021-09-09T05:21:56Z</dcterms:modified>
</cp:coreProperties>
</file>